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8460" windowHeight="6300" activeTab="0"/>
  </bookViews>
  <sheets>
    <sheet name="Tabela 1" sheetId="1" r:id="rId1"/>
    <sheet name="Tabela 2" sheetId="2" r:id="rId2"/>
    <sheet name="Tabela 3" sheetId="3" r:id="rId3"/>
    <sheet name="Tabela 4" sheetId="4" r:id="rId4"/>
  </sheets>
  <definedNames>
    <definedName name="CRITERIA" localSheetId="0">'Tabela 1'!$E$9</definedName>
  </definedNames>
  <calcPr fullCalcOnLoad="1"/>
</workbook>
</file>

<file path=xl/sharedStrings.xml><?xml version="1.0" encoding="utf-8"?>
<sst xmlns="http://schemas.openxmlformats.org/spreadsheetml/2006/main" count="1558" uniqueCount="645">
  <si>
    <t>ПРЕГЛЕД</t>
  </si>
  <si>
    <t>рб.</t>
  </si>
  <si>
    <t>Име и Презиме</t>
  </si>
  <si>
    <t>степен стручне спреме</t>
  </si>
  <si>
    <t xml:space="preserve">године радног стажа </t>
  </si>
  <si>
    <t>назив предмета</t>
  </si>
  <si>
    <t>Назив школе</t>
  </si>
  <si>
    <t>место</t>
  </si>
  <si>
    <t>% ангажовања  у школској години</t>
  </si>
  <si>
    <t>напомена</t>
  </si>
  <si>
    <t>бр час. за које је радник делимични ТВ</t>
  </si>
  <si>
    <t>година када је радник постао делимични ТВ</t>
  </si>
  <si>
    <t>назив школе</t>
  </si>
  <si>
    <t xml:space="preserve">место </t>
  </si>
  <si>
    <t xml:space="preserve">број слободних часова </t>
  </si>
  <si>
    <t xml:space="preserve">% радног времена </t>
  </si>
  <si>
    <t>РБ</t>
  </si>
  <si>
    <t xml:space="preserve">Место </t>
  </si>
  <si>
    <t>Назив предмета</t>
  </si>
  <si>
    <t>Име и презиме радника</t>
  </si>
  <si>
    <t>Матични број радника</t>
  </si>
  <si>
    <t xml:space="preserve">Датум престанка радног </t>
  </si>
  <si>
    <t>односа по основу год.живота( 65)</t>
  </si>
  <si>
    <t xml:space="preserve">РАДНИКА ЗА КОЈИМА У  ШКОЛСКОЈ  2012/2013.ГОДИНИ   ПРЕСТАЈЕ ПОТРЕБА ЗА РАДОМ ИЛИ ОСТАЈУ БЕЗ ДЕЛА НОРМЕ /МАЊАК ЧАСОВА/        ШКОЛСКА УПРАВА ЛЕСКОВАЦ -ЈАБЛАНИЧКИ ОКРУГ -                                                                                                                                                                                                    </t>
  </si>
  <si>
    <t xml:space="preserve">СЛОБОДНИХ ЧАСОВА/ВИШАК У  ШКОЛСКОЈ  2012/2013.ГОДИНИ    ШКОЛСКА УПРАВА ЛЕСКОВАЦ -ЈАБЛАНИЧКИ ОКРУГ -                                                                                                                                                                                                    </t>
  </si>
  <si>
    <t xml:space="preserve">ЗАПОСЛЕНИХ КОЈИ СУ У  ШКОЛСКОЈ  2011/2012.ГОДИНИ НАПУНИЛИ 65. ГОДИНА ЖИВОТА   ШКОЛСКА УПРАВА ЛЕСКОВАЦ -ЈАБЛАНИЧКИ ОКРУГ -                                                                                                                                                                                                    </t>
  </si>
  <si>
    <t>20011/12.</t>
  </si>
  <si>
    <t>2012/13.</t>
  </si>
  <si>
    <t xml:space="preserve">ЗАПОСЛЕНИХ КОЈИ ЋЕ У  ШКОЛСКОЈ  2012/2013.ГОДИНИ НАПУНИЛИ 65. ГОДИНА ЖИВОТА   ШКОЛСКА УПРАВА ЛЕСКОВАЦ -ЈАБЛАНИЧКИ ОКРУГ -                                                                                                                                      </t>
  </si>
  <si>
    <t>Дефектолог-
олигофренолог</t>
  </si>
  <si>
    <t>ШОСО "11.Октобар"</t>
  </si>
  <si>
    <t>Лесковац</t>
  </si>
  <si>
    <t>Музичка култура</t>
  </si>
  <si>
    <t>учитељ</t>
  </si>
  <si>
    <t>ОШ "Бора Станковић"</t>
  </si>
  <si>
    <t>Вучје</t>
  </si>
  <si>
    <t>хемија</t>
  </si>
  <si>
    <t>педагог</t>
  </si>
  <si>
    <t>историја</t>
  </si>
  <si>
    <t>Радован Николић</t>
  </si>
  <si>
    <t>26.07.2012.</t>
  </si>
  <si>
    <t>Тоне Андонов</t>
  </si>
  <si>
    <t>21.08.2012.</t>
  </si>
  <si>
    <t>математика</t>
  </si>
  <si>
    <t>Верка Петровић</t>
  </si>
  <si>
    <t>15.12.2012.</t>
  </si>
  <si>
    <t>VII</t>
  </si>
  <si>
    <t>Српски језик</t>
  </si>
  <si>
    <t>ОШ "Коста Стаменковић"</t>
  </si>
  <si>
    <t xml:space="preserve">    VII</t>
  </si>
  <si>
    <t>Небојша Стојановић</t>
  </si>
  <si>
    <t>Географија</t>
  </si>
  <si>
    <t>Техничко и инф. обр.</t>
  </si>
  <si>
    <t>Биологија</t>
  </si>
  <si>
    <t>Енглески језик</t>
  </si>
  <si>
    <t>Физичко васпитање</t>
  </si>
  <si>
    <t>Мића Станковић</t>
  </si>
  <si>
    <t>Информатика</t>
  </si>
  <si>
    <t>Нада Павловић</t>
  </si>
  <si>
    <t>Грађанско васпитање</t>
  </si>
  <si>
    <t>Математика</t>
  </si>
  <si>
    <t>Стојан Маринковић</t>
  </si>
  <si>
    <t>2008947740014</t>
  </si>
  <si>
    <t>20.08.2012. год.</t>
  </si>
  <si>
    <t>Техничко и инф. образовање</t>
  </si>
  <si>
    <t>Новица Јовановић</t>
  </si>
  <si>
    <t>1807947740029</t>
  </si>
  <si>
    <t>18.07.2012. год</t>
  </si>
  <si>
    <t>ОШ"Никола Скобаљић"</t>
  </si>
  <si>
    <t>Велико Трњане</t>
  </si>
  <si>
    <t>Јелена Стаменковић</t>
  </si>
  <si>
    <t>Орашац</t>
  </si>
  <si>
    <t>биологија</t>
  </si>
  <si>
    <t>Миломир Јовић</t>
  </si>
  <si>
    <t>3108947740047</t>
  </si>
  <si>
    <t>31.08.2012.</t>
  </si>
  <si>
    <t>Физика</t>
  </si>
  <si>
    <t>ОШ " Вук Караџић"</t>
  </si>
  <si>
    <t>Велика Грабовница</t>
  </si>
  <si>
    <t>2011/12</t>
  </si>
  <si>
    <t>ОШ" Вук Караџић"</t>
  </si>
  <si>
    <t>нестручно заступљена настава</t>
  </si>
  <si>
    <t>Новица Марјановић</t>
  </si>
  <si>
    <t>18. 11. 2012.</t>
  </si>
  <si>
    <t>Зорана Митић</t>
  </si>
  <si>
    <t>Печењевце</t>
  </si>
  <si>
    <t>Дејан Трајковић</t>
  </si>
  <si>
    <t>Ирена Стаменковић</t>
  </si>
  <si>
    <t>ликовна култура</t>
  </si>
  <si>
    <t>ОШ "Вожд Карађорђе"</t>
  </si>
  <si>
    <t>44,44</t>
  </si>
  <si>
    <t>Мирољуб Стојановић</t>
  </si>
  <si>
    <t>31. август 2012. год.</t>
  </si>
  <si>
    <t>српски језик</t>
  </si>
  <si>
    <t>VI</t>
  </si>
  <si>
    <t>географија</t>
  </si>
  <si>
    <t>енглески језик</t>
  </si>
  <si>
    <t>музичка култура</t>
  </si>
  <si>
    <t>10.02.2013.</t>
  </si>
  <si>
    <t>ОШ "Васа Пелагић"</t>
  </si>
  <si>
    <t xml:space="preserve">Лесковац </t>
  </si>
  <si>
    <t>Станислав Ристић</t>
  </si>
  <si>
    <t>15.02.2013.</t>
  </si>
  <si>
    <t>Снежана Илић</t>
  </si>
  <si>
    <t>руски језик</t>
  </si>
  <si>
    <t>Грделица</t>
  </si>
  <si>
    <t>Сузана Костић</t>
  </si>
  <si>
    <t>француски језик</t>
  </si>
  <si>
    <t>Драгана Живковић</t>
  </si>
  <si>
    <t>немачки језик</t>
  </si>
  <si>
    <t>Синиша Стаменковић</t>
  </si>
  <si>
    <t>Слађана Петровић</t>
  </si>
  <si>
    <t>Предраг Анђелковић</t>
  </si>
  <si>
    <t>2405947740013</t>
  </si>
  <si>
    <t>24.05.2012.</t>
  </si>
  <si>
    <t>Средња школа</t>
  </si>
  <si>
    <t>Француски језик</t>
  </si>
  <si>
    <t>Економска група предмета</t>
  </si>
  <si>
    <t>на одређено време</t>
  </si>
  <si>
    <t>Теорија дизајна</t>
  </si>
  <si>
    <t xml:space="preserve">Столарство </t>
  </si>
  <si>
    <t>СШ "Светозар Крстић-Тоза"</t>
  </si>
  <si>
    <t>Никола Кулић</t>
  </si>
  <si>
    <t>Даниела Митић</t>
  </si>
  <si>
    <t>Горан Михајловић</t>
  </si>
  <si>
    <t>прак.наст.из услуж.</t>
  </si>
  <si>
    <t>Виолета Пешић</t>
  </si>
  <si>
    <t>прак.наст.из куварс.</t>
  </si>
  <si>
    <t>09.02.2013.</t>
  </si>
  <si>
    <t>13.02.2013.</t>
  </si>
  <si>
    <t>Историја</t>
  </si>
  <si>
    <t>Гимназија</t>
  </si>
  <si>
    <t>Лебане</t>
  </si>
  <si>
    <t>Светислав Станковић</t>
  </si>
  <si>
    <t>31.8.2012.</t>
  </si>
  <si>
    <t>физичко васпитање</t>
  </si>
  <si>
    <t>94,44%</t>
  </si>
  <si>
    <t> ''Горња Јабланица''</t>
  </si>
  <si>
    <t> Медвеђа</t>
  </si>
  <si>
    <t> Математика</t>
  </si>
  <si>
    <t> Светислав Миловановић</t>
  </si>
  <si>
    <t> 1205947741416</t>
  </si>
  <si>
    <t>31.08.2012.год. </t>
  </si>
  <si>
    <t>''Горња Јабланица''</t>
  </si>
  <si>
    <t> Раде Златановић</t>
  </si>
  <si>
    <t>32 </t>
  </si>
  <si>
    <t>175% </t>
  </si>
  <si>
    <t> Одлазак радника у пензију</t>
  </si>
  <si>
    <t>18.11.2011</t>
  </si>
  <si>
    <t>11.01.2013</t>
  </si>
  <si>
    <t>Леце</t>
  </si>
  <si>
    <t>Физика и хемија</t>
  </si>
  <si>
    <t>Смиља Златановић</t>
  </si>
  <si>
    <t>24.02.2011.</t>
  </si>
  <si>
    <t>Зорица Костадиновић</t>
  </si>
  <si>
    <t>ОШ "Сијаринска Бања"</t>
  </si>
  <si>
    <t>Сиј. Бања</t>
  </si>
  <si>
    <t>Албански језик</t>
  </si>
  <si>
    <t>Сијаринска Бања</t>
  </si>
  <si>
    <t>Албанска настава</t>
  </si>
  <si>
    <t>Српски језик као нем.</t>
  </si>
  <si>
    <t>Српска настава</t>
  </si>
  <si>
    <t>Милета Ивановић</t>
  </si>
  <si>
    <t>31,08,2012,</t>
  </si>
  <si>
    <t>Хамди Ферати</t>
  </si>
  <si>
    <t>Милорад Митић</t>
  </si>
  <si>
    <t>Власотинце</t>
  </si>
  <si>
    <t>ОШ,,8.октобар''</t>
  </si>
  <si>
    <t>Миомир Даскаловић</t>
  </si>
  <si>
    <t xml:space="preserve">Власотинце </t>
  </si>
  <si>
    <t>Славко Димитријевић</t>
  </si>
  <si>
    <t>Крушевица</t>
  </si>
  <si>
    <t>Мирјана Ристић</t>
  </si>
  <si>
    <t>ОШ " Карађорђе Петровић"</t>
  </si>
  <si>
    <t>0306948745013</t>
  </si>
  <si>
    <t>03.06.2013.</t>
  </si>
  <si>
    <t>"25. Мај"</t>
  </si>
  <si>
    <t>Доња Лопушња</t>
  </si>
  <si>
    <t>2012/13</t>
  </si>
  <si>
    <t>Физика-Хемија</t>
  </si>
  <si>
    <t>Живојин Јанковић</t>
  </si>
  <si>
    <t>Станика Станковић</t>
  </si>
  <si>
    <t>ОШ"Браћа Миленковић"</t>
  </si>
  <si>
    <t>Шишава</t>
  </si>
  <si>
    <t>Историја и географија</t>
  </si>
  <si>
    <t>Зоран Печенковић</t>
  </si>
  <si>
    <t>ОШ''Партизански дом''</t>
  </si>
  <si>
    <t>Д.Бучумет</t>
  </si>
  <si>
    <t>ОШ''Радован Ковачевић''</t>
  </si>
  <si>
    <t>Богојевце</t>
  </si>
  <si>
    <t>Драгомир Ристић</t>
  </si>
  <si>
    <t>Милорад Коцић</t>
  </si>
  <si>
    <t>Милорад Величковић</t>
  </si>
  <si>
    <t>Медицинска школа</t>
  </si>
  <si>
    <t>физика</t>
  </si>
  <si>
    <t>Биологија и хемија</t>
  </si>
  <si>
    <t>Властимир Златковић</t>
  </si>
  <si>
    <t xml:space="preserve"> 31.12.2011.</t>
  </si>
  <si>
    <t>11.2011.</t>
  </si>
  <si>
    <t>Љубиша Митић</t>
  </si>
  <si>
    <t>Бошко Стојановић</t>
  </si>
  <si>
    <t>Зорка Стојановић</t>
  </si>
  <si>
    <t>ОШ''Трајко Стаменковић''</t>
  </si>
  <si>
    <t>здравствена нега</t>
  </si>
  <si>
    <t>историја - геофрафија</t>
  </si>
  <si>
    <t>Живојин Петковић</t>
  </si>
  <si>
    <t>Радмила Цветковић</t>
  </si>
  <si>
    <t>Новица Станковић</t>
  </si>
  <si>
    <t>Јелена Стојковић</t>
  </si>
  <si>
    <t>Ранко Ђорђевић</t>
  </si>
  <si>
    <t>Биљана Стаменковић</t>
  </si>
  <si>
    <t>Станимир Вељковић Зеле'</t>
  </si>
  <si>
    <t>Бојник</t>
  </si>
  <si>
    <t>Миодраг Стојановић</t>
  </si>
  <si>
    <t>17.10.2012.</t>
  </si>
  <si>
    <t>Радомир Младеновић</t>
  </si>
  <si>
    <t>22.02.2013.</t>
  </si>
  <si>
    <t>Филозофија</t>
  </si>
  <si>
    <t>Станко Станковић</t>
  </si>
  <si>
    <t>Стр.сар.-библиотекар</t>
  </si>
  <si>
    <t>Душан Поповић</t>
  </si>
  <si>
    <t>15.08.2013.</t>
  </si>
  <si>
    <t>04.01.2013.</t>
  </si>
  <si>
    <t>српски језик и књижевност</t>
  </si>
  <si>
    <t>Школа за текстил и дизајн</t>
  </si>
  <si>
    <t>практична настава</t>
  </si>
  <si>
    <t>текст. група предмета</t>
  </si>
  <si>
    <t>Ненад Стојановић</t>
  </si>
  <si>
    <t>грађанско васпитање</t>
  </si>
  <si>
    <t>социологија</t>
  </si>
  <si>
    <t>Иван Станковић</t>
  </si>
  <si>
    <t>V</t>
  </si>
  <si>
    <t>радионичарски рад</t>
  </si>
  <si>
    <t>12,50%</t>
  </si>
  <si>
    <t>Наташа Петровић</t>
  </si>
  <si>
    <t>историја уметности</t>
  </si>
  <si>
    <t>обликовање одевања</t>
  </si>
  <si>
    <t>историја костима</t>
  </si>
  <si>
    <t>обликовање текстила</t>
  </si>
  <si>
    <t>цртање и сликање</t>
  </si>
  <si>
    <t>Петар Спасић</t>
  </si>
  <si>
    <t>04.06.2012.</t>
  </si>
  <si>
    <t>Љубица Бецић</t>
  </si>
  <si>
    <t>16.10.2011.</t>
  </si>
  <si>
    <t>Миодраг Митић</t>
  </si>
  <si>
    <t>VII-2</t>
  </si>
  <si>
    <t>Пољопривредна школа</t>
  </si>
  <si>
    <t>Гордана Трајковић</t>
  </si>
  <si>
    <t>Руски језик</t>
  </si>
  <si>
    <t>Братислав Васић</t>
  </si>
  <si>
    <t>Славенка Војводић-Радовановић</t>
  </si>
  <si>
    <t>Пољопривредна група предмета</t>
  </si>
  <si>
    <t>Миодраг Митровић</t>
  </si>
  <si>
    <t>08.09.2012.</t>
  </si>
  <si>
    <t>Никола Васиљевић</t>
  </si>
  <si>
    <t>18.10.2012.</t>
  </si>
  <si>
    <t>Садија Хрвић</t>
  </si>
  <si>
    <t>23.02.2013.</t>
  </si>
  <si>
    <t>Александра Стефановић</t>
  </si>
  <si>
    <t>VII/1</t>
  </si>
  <si>
    <t>ОШ ''Вук Караџић''</t>
  </si>
  <si>
    <t>56,67</t>
  </si>
  <si>
    <t>Златко Николић</t>
  </si>
  <si>
    <t>Станоје Јовановић</t>
  </si>
  <si>
    <t>Госпава Јовчић</t>
  </si>
  <si>
    <t>04. 08. 2012.</t>
  </si>
  <si>
    <t>11. 12. 2012.</t>
  </si>
  <si>
    <t xml:space="preserve">Српски језик </t>
  </si>
  <si>
    <t>Мирољуб Цветановић</t>
  </si>
  <si>
    <t>20.06.2012.</t>
  </si>
  <si>
    <t>ОШ "Синиша Јанић"</t>
  </si>
  <si>
    <t>22.07.2012.</t>
  </si>
  <si>
    <t>Зоран Даскаловић</t>
  </si>
  <si>
    <t>Јордан Илић</t>
  </si>
  <si>
    <t>11.12.2012.</t>
  </si>
  <si>
    <t>Велимир Пешић</t>
  </si>
  <si>
    <t>26.04.2013.</t>
  </si>
  <si>
    <t>Јован Ђорђевић</t>
  </si>
  <si>
    <t>Ђорђе Цакић</t>
  </si>
  <si>
    <t>20.08.2013.</t>
  </si>
  <si>
    <t>Тргов.-угоститељска</t>
  </si>
  <si>
    <t>Новица Јанковић</t>
  </si>
  <si>
    <t>Гимназија " Стеван Јаковљевић"Власотинце</t>
  </si>
  <si>
    <t>Гимназија "Стеван Јаковбљевић"Власотинце Физика</t>
  </si>
  <si>
    <t>Србољуб Ристић</t>
  </si>
  <si>
    <t>30.06.2012.</t>
  </si>
  <si>
    <t>Гимназија "Стеван Јаковбљевић"ВласотинцеГеографија</t>
  </si>
  <si>
    <t>Драган Диманић</t>
  </si>
  <si>
    <t>01.05.2012.</t>
  </si>
  <si>
    <t>Гимназија "Стеван Јаковљевић" ВласотинцеУстав и права грађана</t>
  </si>
  <si>
    <t>Божидар Стефановић</t>
  </si>
  <si>
    <t>Поп-Илић Момчило</t>
  </si>
  <si>
    <t>Јелена Марковић</t>
  </si>
  <si>
    <t>Брестовац</t>
  </si>
  <si>
    <t>Марија Петковић</t>
  </si>
  <si>
    <t>Из Лесковца</t>
  </si>
  <si>
    <t>Саша Јовић</t>
  </si>
  <si>
    <t>Марко Ранђеловић</t>
  </si>
  <si>
    <t>Марија Зовко</t>
  </si>
  <si>
    <t>Миодраг Јањић</t>
  </si>
  <si>
    <t>Татјана Гавриловић</t>
  </si>
  <si>
    <t>На породиљском</t>
  </si>
  <si>
    <t>Виолета Стоиљковић</t>
  </si>
  <si>
    <t>ОШ''Бранко Радичевић''</t>
  </si>
  <si>
    <t>Учитељ</t>
  </si>
  <si>
    <t>Срба Стојадиновић</t>
  </si>
  <si>
    <t>0403948730054</t>
  </si>
  <si>
    <t>04.03.2013.</t>
  </si>
  <si>
    <t>ОШ ''Бранко Радичевић''</t>
  </si>
  <si>
    <t>нестручно заступљено</t>
  </si>
  <si>
    <t>Милутин Јовановић</t>
  </si>
  <si>
    <t>12-08.2012.</t>
  </si>
  <si>
    <t>Снежана Божиловић</t>
  </si>
  <si>
    <t>17.02.2012.</t>
  </si>
  <si>
    <t>клавир</t>
  </si>
  <si>
    <t>Свође</t>
  </si>
  <si>
    <t>ОШ''Доситеј Обрадовић''</t>
  </si>
  <si>
    <t>Витомир Петровић</t>
  </si>
  <si>
    <t>Жаклина Стојановић</t>
  </si>
  <si>
    <t>Техничка школа</t>
  </si>
  <si>
    <t>2011/2012</t>
  </si>
  <si>
    <t>Јовица Стаменковић</t>
  </si>
  <si>
    <t>2012/2013</t>
  </si>
  <si>
    <t>италијански језик-изборни</t>
  </si>
  <si>
    <t>ШООО "Доситеј Обрадовић"</t>
  </si>
  <si>
    <t>Манојловце</t>
  </si>
  <si>
    <t>тех. и инфор. образ.</t>
  </si>
  <si>
    <t>ликовна  култура</t>
  </si>
  <si>
    <t>Дивна Цветковић</t>
  </si>
  <si>
    <t>Машинска група предмета</t>
  </si>
  <si>
    <t>ТШ "Раде Металац"</t>
  </si>
  <si>
    <t>Устав и права грађана</t>
  </si>
  <si>
    <t>Ненад Стаменковић</t>
  </si>
  <si>
    <t>ради и у Медицинској школи на одређено</t>
  </si>
  <si>
    <t>Екологија</t>
  </si>
  <si>
    <t>Ликовна уметност</t>
  </si>
  <si>
    <t>Практична настава - машинство</t>
  </si>
  <si>
    <t>Јован Стојковић</t>
  </si>
  <si>
    <t>1901947740033</t>
  </si>
  <si>
    <t>19.01.2012.</t>
  </si>
  <si>
    <t>Добрица Николић</t>
  </si>
  <si>
    <t>Јовица Тодоровић</t>
  </si>
  <si>
    <t>2210947740050</t>
  </si>
  <si>
    <t>Милан Станковић</t>
  </si>
  <si>
    <t>Пословна информатика</t>
  </si>
  <si>
    <t>ЕШ“Ђука Динић“</t>
  </si>
  <si>
    <t>ОШ "Стојан Љубић"</t>
  </si>
  <si>
    <t>Косанчић</t>
  </si>
  <si>
    <t>Миодраг Михајловић</t>
  </si>
  <si>
    <t xml:space="preserve">ТШ "Никола Тесла" </t>
  </si>
  <si>
    <t>Медвеђа</t>
  </si>
  <si>
    <t>Јелена Митић</t>
  </si>
  <si>
    <t>55.55%</t>
  </si>
  <si>
    <t>Слађана Михајловић</t>
  </si>
  <si>
    <t>комерц.познавање робе</t>
  </si>
  <si>
    <t>Живота Раичевић</t>
  </si>
  <si>
    <t>практична настава машинске струке</t>
  </si>
  <si>
    <t>34.61%</t>
  </si>
  <si>
    <t>Горан Стојановић</t>
  </si>
  <si>
    <t>практична настава угоститељске стуке</t>
  </si>
  <si>
    <t>73.3%</t>
  </si>
  <si>
    <t>ТШ "Никола Тесла"</t>
  </si>
  <si>
    <t>38.85%</t>
  </si>
  <si>
    <t>TШ "Никола Тесла"</t>
  </si>
  <si>
    <t>екологија у настави на албанском језику</t>
  </si>
  <si>
    <t>физичко васпитање у настави на албанском језику</t>
  </si>
  <si>
    <t>економска група предмета у настави на албанском језику</t>
  </si>
  <si>
    <t>социологија у настави на алб.језику</t>
  </si>
  <si>
    <t>историја у настави на алб. језику</t>
  </si>
  <si>
    <t>економска географија у настави на алб. језику</t>
  </si>
  <si>
    <t>ОШ ,, Вук Караџић''</t>
  </si>
  <si>
    <t>Тегошница</t>
  </si>
  <si>
    <t>Рад у издвојеним одељењ.</t>
  </si>
  <si>
    <t>Влада Костић</t>
  </si>
  <si>
    <t>машинска прак.нас.</t>
  </si>
  <si>
    <t>о.проф.бравар</t>
  </si>
  <si>
    <t>Основи филозофије</t>
  </si>
  <si>
    <t>до 31.08.2013.</t>
  </si>
  <si>
    <t>Миливоје Ђелић</t>
  </si>
  <si>
    <t>07.04.2013.</t>
  </si>
  <si>
    <t>Владимир Букелић</t>
  </si>
  <si>
    <t>Туларе</t>
  </si>
  <si>
    <t>Прeдраг Стојановић</t>
  </si>
  <si>
    <t xml:space="preserve">ОШ"Вук Караџић" </t>
  </si>
  <si>
    <t>22.05.2012.</t>
  </si>
  <si>
    <t>ОШ''Јосиф Панчић"</t>
  </si>
  <si>
    <t>ОШ'' Десанка Максимовић''</t>
  </si>
  <si>
    <t>музичка  уметност</t>
  </si>
  <si>
    <t>16.01.2013.</t>
  </si>
  <si>
    <t>ОШ"Радоје  Домановић"</t>
  </si>
  <si>
    <t>ОШ"Радоје Домановић"</t>
  </si>
  <si>
    <t>ОШ''Радоје Домановић''</t>
  </si>
  <si>
    <t>ТШ "Бошко Крстић"</t>
  </si>
  <si>
    <t>ОШ''Јосиф Костић''</t>
  </si>
  <si>
    <t>ОШ Јосиф Костић</t>
  </si>
  <si>
    <t>Хем.-тех.школа''Б.Ђ.Кукар''</t>
  </si>
  <si>
    <t>Снежана Пауновић</t>
  </si>
  <si>
    <t>технологија образ.про.</t>
  </si>
  <si>
    <t>Јелена Тошић</t>
  </si>
  <si>
    <t>практична настава графич.</t>
  </si>
  <si>
    <t>престаје потреба за радом</t>
  </si>
  <si>
    <t>Јосиф Тасић</t>
  </si>
  <si>
    <t>27.01.2012.</t>
  </si>
  <si>
    <t xml:space="preserve">рачунарство и информатика </t>
  </si>
  <si>
    <t>Милосав Јовић</t>
  </si>
  <si>
    <t>21.11.2012.</t>
  </si>
  <si>
    <t>Милорад Јаковљевић</t>
  </si>
  <si>
    <t>11.03.2013.</t>
  </si>
  <si>
    <t>Милан Стајић</t>
  </si>
  <si>
    <t>21.05.2013.</t>
  </si>
  <si>
    <t>Горан Станковић</t>
  </si>
  <si>
    <t>ОШ''Светозар Марковић''</t>
  </si>
  <si>
    <t>ОШ''Р.К.Максим''</t>
  </si>
  <si>
    <t>Милован Јовановић</t>
  </si>
  <si>
    <t>техничко и информатичко образ.</t>
  </si>
  <si>
    <t>Вукашин Јовић</t>
  </si>
  <si>
    <t>04.09.2012.</t>
  </si>
  <si>
    <t>Стана Златановић</t>
  </si>
  <si>
    <t>28.06.2013.</t>
  </si>
  <si>
    <t>Добривоје Николић</t>
  </si>
  <si>
    <t>16.06.2013.</t>
  </si>
  <si>
    <t>Бошњаце</t>
  </si>
  <si>
    <t>Драги Додић</t>
  </si>
  <si>
    <t>Радмила Поповић</t>
  </si>
  <si>
    <t>Сузана Николић</t>
  </si>
  <si>
    <t> VII</t>
  </si>
  <si>
    <t>20 </t>
  </si>
  <si>
    <t> 6</t>
  </si>
  <si>
    <t>100% </t>
  </si>
  <si>
    <t>70% </t>
  </si>
  <si>
    <t> 2010</t>
  </si>
  <si>
    <t> У школској 2011/2012 години привремено је допуњавала норму у ОШ''Вук Караџић'' Лебане</t>
  </si>
  <si>
    <t> 10</t>
  </si>
  <si>
    <t> 50%</t>
  </si>
  <si>
    <t> 40%</t>
  </si>
  <si>
    <t> 8</t>
  </si>
  <si>
    <t>ОШ''Свети Сава''</t>
  </si>
  <si>
    <t>Гложане</t>
  </si>
  <si>
    <t>Анђелина Здравковић</t>
  </si>
  <si>
    <t>библиотека</t>
  </si>
  <si>
    <t>Благоје Петковић</t>
  </si>
  <si>
    <t>26.06.2013.</t>
  </si>
  <si>
    <t>Љиљана Стојановић</t>
  </si>
  <si>
    <t>28.07.2013.</t>
  </si>
  <si>
    <t>Д. Лопушња</t>
  </si>
  <si>
    <t>ТШ"Бошко Крстић"</t>
  </si>
  <si>
    <t>чувари природе</t>
  </si>
  <si>
    <t> ОШ''Горња Јабланица''</t>
  </si>
  <si>
    <t>домаћинство</t>
  </si>
  <si>
    <t>ОШ''Бора Станковић''</t>
  </si>
  <si>
    <t>Губеревац</t>
  </si>
  <si>
    <t>продужени боравак</t>
  </si>
  <si>
    <t xml:space="preserve">17.09.2012. </t>
  </si>
  <si>
    <t>31.08.2013.</t>
  </si>
  <si>
    <t>ОШ''Ђура Јакшић''</t>
  </si>
  <si>
    <t>Турековац</t>
  </si>
  <si>
    <t>Станимир Јовановић</t>
  </si>
  <si>
    <t>14.05.2013.</t>
  </si>
  <si>
    <t>Светлана Антанасовић</t>
  </si>
  <si>
    <t>Срђан Симоновић</t>
  </si>
  <si>
    <t>Предраг Станковић</t>
  </si>
  <si>
    <t>ОШ''Вук Караџић''</t>
  </si>
  <si>
    <t>Миодраг Жикић</t>
  </si>
  <si>
    <t>07.02.2012.</t>
  </si>
  <si>
    <t>01.04.2013.</t>
  </si>
  <si>
    <t>Предраг Одовић</t>
  </si>
  <si>
    <t>Гојко Ценић</t>
  </si>
  <si>
    <t>25.06.2013.</t>
  </si>
  <si>
    <t>Станимир Антанасковић</t>
  </si>
  <si>
    <t>29.03.2013.</t>
  </si>
  <si>
    <t>Црна Трава</t>
  </si>
  <si>
    <t>ОШ"Александар Стојановић"</t>
  </si>
  <si>
    <t>ОШ "Александар Стојановић"</t>
  </si>
  <si>
    <t xml:space="preserve">Ако буде радило  одељење петог разреда у Саставу Река родитељи најавили селидбу. </t>
  </si>
  <si>
    <t>Изборни спорт</t>
  </si>
  <si>
    <t>Информатика и рачунарство</t>
  </si>
  <si>
    <t>Драган Голубовић</t>
  </si>
  <si>
    <t xml:space="preserve">по захтеву за одлазак у пензију 26.12.2011 </t>
  </si>
  <si>
    <t>физичко васпитање и изборни спорт</t>
  </si>
  <si>
    <t>Коча Шалер</t>
  </si>
  <si>
    <t>0311947740046</t>
  </si>
  <si>
    <t>03.11.2012.</t>
  </si>
  <si>
    <t>Богољуб Јовић</t>
  </si>
  <si>
    <t>17.08.2013.</t>
  </si>
  <si>
    <t>ОШ''Александар Стојановић''</t>
  </si>
  <si>
    <t>ОШ''8.октобар''</t>
  </si>
  <si>
    <t>ЛЕСКОВАЦ</t>
  </si>
  <si>
    <t>Саветник Марина Илић</t>
  </si>
  <si>
    <t>НАЧЕЛНИК</t>
  </si>
  <si>
    <t>Томислав Симоновић</t>
  </si>
  <si>
    <t>Лепосава Марјановић</t>
  </si>
  <si>
    <t>Василка Костић</t>
  </si>
  <si>
    <t>Технолошка група предмета</t>
  </si>
  <si>
    <t>познавање робе</t>
  </si>
  <si>
    <t>информатика</t>
  </si>
  <si>
    <t>предмет</t>
  </si>
  <si>
    <t>број извршиоца</t>
  </si>
  <si>
    <t>% радног времена</t>
  </si>
  <si>
    <t>Свега</t>
  </si>
  <si>
    <t>Mатематика</t>
  </si>
  <si>
    <t xml:space="preserve">Информатика </t>
  </si>
  <si>
    <t>СВЕГА :</t>
  </si>
  <si>
    <t>Mатематика албански</t>
  </si>
  <si>
    <t>Биологија албански</t>
  </si>
  <si>
    <t>Географија албанска</t>
  </si>
  <si>
    <t>Енглески језик албанска</t>
  </si>
  <si>
    <t>Историја албанска</t>
  </si>
  <si>
    <t>Музичка култура албанска</t>
  </si>
  <si>
    <t>Физика албанска</t>
  </si>
  <si>
    <t>албански</t>
  </si>
  <si>
    <t>дефектолози</t>
  </si>
  <si>
    <t>Физика – Хемија</t>
  </si>
  <si>
    <t>екологија</t>
  </si>
  <si>
    <t>2011/12.</t>
  </si>
  <si>
    <t>Милош Цветковић</t>
  </si>
  <si>
    <t>Љубиша Костадиновић</t>
  </si>
  <si>
    <t>Марија Јовановић</t>
  </si>
  <si>
    <t>ОШ " Славко Златановић"</t>
  </si>
  <si>
    <t>Мирошевце</t>
  </si>
  <si>
    <t xml:space="preserve">Дивна Младеновић-Марковић </t>
  </si>
  <si>
    <t>ОШ''Славко Златанановић''</t>
  </si>
  <si>
    <t>Стојанка Маринковић</t>
  </si>
  <si>
    <t>Виолета Маринковић</t>
  </si>
  <si>
    <t>Мирко Марковић</t>
  </si>
  <si>
    <t>5% 2011</t>
  </si>
  <si>
    <t>Драган Здравковић</t>
  </si>
  <si>
    <t>Хор и оркестар</t>
  </si>
  <si>
    <t>ликовна култура и цртање у грађевини</t>
  </si>
  <si>
    <t>30 у блоку</t>
  </si>
  <si>
    <t>практична настава у машинству</t>
  </si>
  <si>
    <t>стучни предмети у машиству</t>
  </si>
  <si>
    <t>филозофија</t>
  </si>
  <si>
    <t>стручни предмети у грађевини</t>
  </si>
  <si>
    <t>Станковић Перица</t>
  </si>
  <si>
    <t>11.11.2012.</t>
  </si>
  <si>
    <t>проф.ликовне култур</t>
  </si>
  <si>
    <t>Дикић Снежана</t>
  </si>
  <si>
    <t>01,11,2012.</t>
  </si>
  <si>
    <t>СТШ " Вожд Карађорђе"</t>
  </si>
  <si>
    <t>2011947745033</t>
  </si>
  <si>
    <t>20.11.2012.</t>
  </si>
  <si>
    <t>22.10.2012.</t>
  </si>
  <si>
    <t>Драгомир Јовић</t>
  </si>
  <si>
    <t>0207948741214</t>
  </si>
  <si>
    <t>02.07.2013.</t>
  </si>
  <si>
    <t>Сретен Дугалић</t>
  </si>
  <si>
    <t>2406948740013</t>
  </si>
  <si>
    <t>24.06.2013.</t>
  </si>
  <si>
    <t>Електро група предмета</t>
  </si>
  <si>
    <t>Велибор Николић</t>
  </si>
  <si>
    <t>3004948740016</t>
  </si>
  <si>
    <t>30.04.2013.</t>
  </si>
  <si>
    <t>Ана Ђорђевић</t>
  </si>
  <si>
    <t>Марина Стојановић</t>
  </si>
  <si>
    <t>Снежана Крстић Томић</t>
  </si>
  <si>
    <t>77.70</t>
  </si>
  <si>
    <t>Саша Стевановић</t>
  </si>
  <si>
    <t>33.30</t>
  </si>
  <si>
    <t>Јелена Трајковић</t>
  </si>
  <si>
    <t>Славиша Стојковић</t>
  </si>
  <si>
    <t>Биљана Анђелковић</t>
  </si>
  <si>
    <t>Слободанка Марјановић</t>
  </si>
  <si>
    <t>Мирослав  Милошевић</t>
  </si>
  <si>
    <t>Бојана Миљковић</t>
  </si>
  <si>
    <t>одређено до повратка радника са неплаћеног</t>
  </si>
  <si>
    <t>ОШ " Васа Пелагић"</t>
  </si>
  <si>
    <t>компоновање облика</t>
  </si>
  <si>
    <t>7.12.2012. ОШ " Свети Сава" Гложане</t>
  </si>
  <si>
    <t>18.06.1013.год. ОШ " Свети Сава" Гложане</t>
  </si>
  <si>
    <t>ОШ " Свети Сава"</t>
  </si>
  <si>
    <t>23.08.2012. ОШ " Свети Сава" Гложане</t>
  </si>
  <si>
    <t>ако се изјасне ученици</t>
  </si>
  <si>
    <t>ОШ " Радован Ковачевић"</t>
  </si>
  <si>
    <t>рачунарство и информатика</t>
  </si>
  <si>
    <t>ОШ " Коста Стаменковић"</t>
  </si>
  <si>
    <t>ТШ ,,Милентије Поповић,,</t>
  </si>
  <si>
    <t>до повратка радника са боловања</t>
  </si>
  <si>
    <t xml:space="preserve">ОШ "Десанка Максимовић" </t>
  </si>
  <si>
    <t>Трговинско угоститељска</t>
  </si>
  <si>
    <t xml:space="preserve">Услуживање са практичном наставом (кабинетске вежбе) </t>
  </si>
  <si>
    <t>Куварство са практичн</t>
  </si>
  <si>
    <t>Часови директора на одређено време</t>
  </si>
  <si>
    <t>Посластичарство са практичном наставом</t>
  </si>
  <si>
    <t>проф. Француског</t>
  </si>
  <si>
    <t>проф. Социологије устава и права грађана</t>
  </si>
  <si>
    <t>Светлана Стојић</t>
  </si>
  <si>
    <r>
      <t> 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>Медвеђа</t>
    </r>
  </si>
  <si>
    <t>решен у школи</t>
  </si>
  <si>
    <t>решена у школи</t>
  </si>
  <si>
    <t>ШООО''Доситеј Обрадовић''</t>
  </si>
  <si>
    <t>професор тех.и инф.образовања-решена у ОШ''Сијаринска Бања''</t>
  </si>
  <si>
    <t>решен у Гимназији Лебане</t>
  </si>
  <si>
    <t>решен у школи - одређено</t>
  </si>
  <si>
    <t>решен у Шишави</t>
  </si>
  <si>
    <t>Драган Танић</t>
  </si>
  <si>
    <t>ТШ Лебане</t>
  </si>
  <si>
    <t>решен ОШ''Ј.Костић''Лесковац - одређено</t>
  </si>
  <si>
    <t>решена ОШ''Вук Караџић'' Лебане</t>
  </si>
  <si>
    <t>решен у ОШ''П.Тасић'' Лесковац</t>
  </si>
  <si>
    <t>решено у ОШ''Р.Домановић'' Манојловце</t>
  </si>
  <si>
    <t>ОШ''25.мај''</t>
  </si>
  <si>
    <t>Лопушња</t>
  </si>
  <si>
    <t>ТШ са домом ученика ''М.Поповић''</t>
  </si>
  <si>
    <t>ОШ''С.В.Зеле''</t>
  </si>
  <si>
    <t>55,55</t>
  </si>
  <si>
    <t>распоређена у школи нестручно</t>
  </si>
  <si>
    <t>у школи решена историја</t>
  </si>
  <si>
    <t xml:space="preserve">решена у школи грађанско васп. </t>
  </si>
  <si>
    <t>решена у школи грађанско васп. Нестручно</t>
  </si>
  <si>
    <t>решена у школи изборни предмет</t>
  </si>
  <si>
    <t>решен у школи, хор</t>
  </si>
  <si>
    <t>решена запослени отишао у пензију</t>
  </si>
  <si>
    <t>решен признато одељење у Гргуровцу</t>
  </si>
  <si>
    <t>признато одељење</t>
  </si>
  <si>
    <t>15% ТВ решен у школи</t>
  </si>
  <si>
    <t xml:space="preserve">економска група предмета </t>
  </si>
  <si>
    <t>нови образовни профил</t>
  </si>
  <si>
    <t>ОШ''Божидар Миљковић''</t>
  </si>
  <si>
    <t>Г.присјан</t>
  </si>
  <si>
    <t>Властимир Анђелковић</t>
  </si>
  <si>
    <t>31.12.2011.</t>
  </si>
  <si>
    <t>техничко и инф. обр.</t>
  </si>
  <si>
    <t>Г.Присјан</t>
  </si>
  <si>
    <t>ОШ''Карађорђе Петровић''</t>
  </si>
  <si>
    <t>одређено-породиљско болованје</t>
  </si>
  <si>
    <t>практична настава у прехрамбеној струци</t>
  </si>
  <si>
    <t>енкономска група предмета</t>
  </si>
  <si>
    <t>решен ТВ Трговинска школа</t>
  </si>
  <si>
    <t>ОШ''Васа Пелагић'' Лесковац  одређено време</t>
  </si>
  <si>
    <t>решен у школи 10%, остало нерешено 20%</t>
  </si>
  <si>
    <t>Стана Живковић</t>
  </si>
  <si>
    <t> Бојник средња школа</t>
  </si>
  <si>
    <t>11,11</t>
  </si>
  <si>
    <t>180 у блоку</t>
  </si>
  <si>
    <t>до отварања продуженог боравка</t>
  </si>
  <si>
    <t>СШ Вучје</t>
  </si>
  <si>
    <t>18.09.2012.</t>
  </si>
  <si>
    <t>25.09.2012.</t>
  </si>
  <si>
    <t>решен у школи нестручно</t>
  </si>
  <si>
    <t>није решена за 11.11%</t>
  </si>
  <si>
    <t>није решен 10%</t>
  </si>
  <si>
    <t>решен ОШ''Р.Домановић''Манојловце ? Запослени одбио да иде у школу</t>
  </si>
  <si>
    <t>решена у школи на одређено време</t>
  </si>
  <si>
    <t>решен у Манојловцу</t>
  </si>
  <si>
    <t>није решен за 5%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</si>
</sst>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.00;[Red]0.00"/>
    <numFmt numFmtId="181" formatCode="dd/mm/yy"/>
    <numFmt numFmtId="182" formatCode="0.000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dddd\,\ mmmm\ dd\,\ yyyy"/>
    <numFmt numFmtId="189" formatCode="[$-409]h:mm:ss\ AM/PM"/>
  </numFmts>
  <fonts count="31">
    <font>
      <sz val="10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53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ck"/>
      <right style="thick"/>
      <top style="thick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medium"/>
    </border>
    <border>
      <left style="thin"/>
      <right style="thin"/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wrapText="1"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/>
    </xf>
    <xf numFmtId="0" fontId="6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5" fillId="24" borderId="16" xfId="57" applyFont="1" applyFill="1" applyBorder="1" applyAlignment="1" applyProtection="1">
      <alignment horizontal="center" vertical="center" wrapText="1"/>
      <protection/>
    </xf>
    <xf numFmtId="0" fontId="5" fillId="24" borderId="17" xfId="57" applyFont="1" applyFill="1" applyBorder="1" applyAlignment="1" applyProtection="1">
      <alignment horizontal="center" vertical="center" wrapText="1"/>
      <protection/>
    </xf>
    <xf numFmtId="0" fontId="5" fillId="24" borderId="18" xfId="57" applyFont="1" applyFill="1" applyBorder="1" applyAlignment="1" applyProtection="1">
      <alignment horizontal="center" vertical="center" wrapText="1"/>
      <protection/>
    </xf>
    <xf numFmtId="0" fontId="5" fillId="4" borderId="19" xfId="0" applyFont="1" applyFill="1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8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9" fontId="0" fillId="0" borderId="0" xfId="0" applyNumberFormat="1" applyBorder="1" applyAlignment="1" applyProtection="1">
      <alignment/>
      <protection locked="0"/>
    </xf>
    <xf numFmtId="9" fontId="0" fillId="0" borderId="0" xfId="0" applyNumberForma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/>
      <protection locked="0"/>
    </xf>
    <xf numFmtId="9" fontId="3" fillId="0" borderId="0" xfId="0" applyNumberFormat="1" applyFont="1" applyBorder="1" applyAlignment="1" applyProtection="1">
      <alignment/>
      <protection locked="0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26" xfId="0" applyFont="1" applyBorder="1" applyAlignment="1">
      <alignment/>
    </xf>
    <xf numFmtId="0" fontId="8" fillId="0" borderId="26" xfId="0" applyFont="1" applyBorder="1" applyAlignment="1">
      <alignment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8" fillId="0" borderId="26" xfId="0" applyFont="1" applyBorder="1" applyAlignment="1">
      <alignment horizontal="left"/>
    </xf>
    <xf numFmtId="0" fontId="0" fillId="0" borderId="0" xfId="0" applyBorder="1" applyAlignment="1" applyProtection="1">
      <alignment vertical="center"/>
      <protection locked="0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9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9" fontId="6" fillId="0" borderId="10" xfId="0" applyNumberFormat="1" applyFont="1" applyBorder="1" applyAlignment="1">
      <alignment horizontal="center"/>
    </xf>
    <xf numFmtId="9" fontId="6" fillId="0" borderId="1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21" xfId="0" applyFont="1" applyBorder="1" applyAlignment="1">
      <alignment/>
    </xf>
    <xf numFmtId="1" fontId="6" fillId="0" borderId="21" xfId="0" applyNumberFormat="1" applyFont="1" applyBorder="1" applyAlignment="1">
      <alignment horizontal="left"/>
    </xf>
    <xf numFmtId="0" fontId="6" fillId="0" borderId="30" xfId="0" applyFont="1" applyFill="1" applyBorder="1" applyAlignment="1">
      <alignment/>
    </xf>
    <xf numFmtId="1" fontId="6" fillId="0" borderId="10" xfId="0" applyNumberFormat="1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1" fontId="6" fillId="0" borderId="10" xfId="0" applyNumberFormat="1" applyFont="1" applyBorder="1" applyAlignment="1" applyProtection="1" quotePrefix="1">
      <alignment horizontal="left"/>
      <protection locked="0"/>
    </xf>
    <xf numFmtId="0" fontId="6" fillId="0" borderId="31" xfId="0" applyFont="1" applyBorder="1" applyAlignment="1" applyProtection="1">
      <alignment horizontal="center"/>
      <protection locked="0"/>
    </xf>
    <xf numFmtId="0" fontId="6" fillId="0" borderId="10" xfId="0" applyFont="1" applyBorder="1" applyAlignment="1" quotePrefix="1">
      <alignment/>
    </xf>
    <xf numFmtId="14" fontId="6" fillId="0" borderId="31" xfId="0" applyNumberFormat="1" applyFont="1" applyBorder="1" applyAlignment="1">
      <alignment horizontal="center"/>
    </xf>
    <xf numFmtId="0" fontId="6" fillId="0" borderId="32" xfId="0" applyFont="1" applyFill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8" xfId="0" applyFont="1" applyBorder="1" applyAlignment="1">
      <alignment/>
    </xf>
    <xf numFmtId="14" fontId="6" fillId="0" borderId="28" xfId="0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14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49" fontId="14" fillId="25" borderId="28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6" fillId="0" borderId="34" xfId="0" applyFont="1" applyFill="1" applyBorder="1" applyAlignment="1">
      <alignment/>
    </xf>
    <xf numFmtId="0" fontId="6" fillId="0" borderId="20" xfId="0" applyFont="1" applyBorder="1" applyAlignment="1" applyProtection="1">
      <alignment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1" fontId="6" fillId="0" borderId="20" xfId="0" applyNumberFormat="1" applyFont="1" applyBorder="1" applyAlignment="1" applyProtection="1" quotePrefix="1">
      <alignment horizontal="left"/>
      <protection locked="0"/>
    </xf>
    <xf numFmtId="0" fontId="6" fillId="0" borderId="35" xfId="0" applyFont="1" applyBorder="1" applyAlignment="1" applyProtection="1">
      <alignment horizontal="center"/>
      <protection locked="0"/>
    </xf>
    <xf numFmtId="0" fontId="6" fillId="0" borderId="10" xfId="0" applyFont="1" applyBorder="1" applyAlignment="1" quotePrefix="1">
      <alignment horizontal="left"/>
    </xf>
    <xf numFmtId="1" fontId="6" fillId="25" borderId="1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1" xfId="0" applyFont="1" applyBorder="1" applyAlignment="1" applyProtection="1">
      <alignment horizontal="center"/>
      <protection locked="0"/>
    </xf>
    <xf numFmtId="1" fontId="13" fillId="0" borderId="10" xfId="0" applyNumberFormat="1" applyFont="1" applyFill="1" applyBorder="1" applyAlignment="1">
      <alignment horizontal="left"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left"/>
    </xf>
    <xf numFmtId="1" fontId="6" fillId="0" borderId="20" xfId="0" applyNumberFormat="1" applyFont="1" applyBorder="1" applyAlignment="1">
      <alignment horizontal="left"/>
    </xf>
    <xf numFmtId="0" fontId="6" fillId="0" borderId="35" xfId="0" applyFont="1" applyBorder="1" applyAlignment="1">
      <alignment horizontal="center"/>
    </xf>
    <xf numFmtId="3" fontId="6" fillId="0" borderId="31" xfId="0" applyNumberFormat="1" applyFont="1" applyBorder="1" applyAlignment="1">
      <alignment horizontal="center"/>
    </xf>
    <xf numFmtId="1" fontId="6" fillId="0" borderId="10" xfId="0" applyNumberFormat="1" applyFont="1" applyBorder="1" applyAlignment="1" applyProtection="1">
      <alignment horizontal="left" vertical="center" wrapText="1"/>
      <protection locked="0"/>
    </xf>
    <xf numFmtId="0" fontId="8" fillId="0" borderId="31" xfId="0" applyFont="1" applyBorder="1" applyAlignment="1">
      <alignment horizontal="center"/>
    </xf>
    <xf numFmtId="0" fontId="6" fillId="0" borderId="10" xfId="57" applyFont="1" applyBorder="1" applyAlignment="1" applyProtection="1">
      <alignment vertical="center"/>
      <protection locked="0"/>
    </xf>
    <xf numFmtId="2" fontId="6" fillId="0" borderId="10" xfId="0" applyNumberFormat="1" applyFont="1" applyBorder="1" applyAlignment="1">
      <alignment/>
    </xf>
    <xf numFmtId="0" fontId="6" fillId="0" borderId="10" xfId="55" applyFont="1" applyBorder="1" applyProtection="1">
      <alignment/>
      <protection locked="0"/>
    </xf>
    <xf numFmtId="0" fontId="6" fillId="0" borderId="10" xfId="55" applyFont="1" applyBorder="1">
      <alignment/>
      <protection/>
    </xf>
    <xf numFmtId="2" fontId="6" fillId="0" borderId="10" xfId="55" applyNumberFormat="1" applyFont="1" applyBorder="1">
      <alignment/>
      <protection/>
    </xf>
    <xf numFmtId="14" fontId="6" fillId="0" borderId="31" xfId="55" applyNumberFormat="1" applyFont="1" applyBorder="1" applyAlignment="1">
      <alignment horizontal="center"/>
      <protection/>
    </xf>
    <xf numFmtId="0" fontId="6" fillId="0" borderId="10" xfId="0" applyFont="1" applyFill="1" applyBorder="1" applyAlignment="1">
      <alignment/>
    </xf>
    <xf numFmtId="0" fontId="6" fillId="0" borderId="10" xfId="55" applyFont="1" applyBorder="1" applyAlignment="1">
      <alignment horizontal="center"/>
      <protection/>
    </xf>
    <xf numFmtId="0" fontId="6" fillId="0" borderId="36" xfId="0" applyFont="1" applyFill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6" fillId="0" borderId="36" xfId="0" applyFont="1" applyBorder="1" applyAlignment="1" applyProtection="1">
      <alignment horizontal="center"/>
      <protection locked="0"/>
    </xf>
    <xf numFmtId="9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left" vertical="center"/>
      <protection locked="0"/>
    </xf>
    <xf numFmtId="10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vertical="center"/>
      <protection locked="0"/>
    </xf>
    <xf numFmtId="0" fontId="6" fillId="0" borderId="36" xfId="0" applyFont="1" applyBorder="1" applyAlignment="1" applyProtection="1">
      <alignment vertical="center" wrapText="1"/>
      <protection locked="0"/>
    </xf>
    <xf numFmtId="0" fontId="6" fillId="0" borderId="36" xfId="0" applyFont="1" applyBorder="1" applyAlignment="1" applyProtection="1">
      <alignment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9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6" fillId="0" borderId="36" xfId="57" applyFont="1" applyBorder="1" applyAlignment="1" applyProtection="1">
      <alignment vertical="center"/>
      <protection locked="0"/>
    </xf>
    <xf numFmtId="0" fontId="6" fillId="0" borderId="36" xfId="57" applyFont="1" applyFill="1" applyBorder="1" applyAlignment="1" applyProtection="1">
      <alignment horizontal="center" vertical="center"/>
      <protection locked="0"/>
    </xf>
    <xf numFmtId="0" fontId="6" fillId="0" borderId="36" xfId="57" applyFont="1" applyBorder="1" applyAlignment="1" applyProtection="1" quotePrefix="1">
      <alignment vertical="center"/>
      <protection locked="0"/>
    </xf>
    <xf numFmtId="0" fontId="6" fillId="0" borderId="36" xfId="57" applyFont="1" applyBorder="1" applyAlignment="1" applyProtection="1">
      <alignment horizontal="center" vertical="center"/>
      <protection locked="0"/>
    </xf>
    <xf numFmtId="9" fontId="6" fillId="0" borderId="36" xfId="57" applyNumberFormat="1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left"/>
      <protection locked="0"/>
    </xf>
    <xf numFmtId="0" fontId="6" fillId="0" borderId="36" xfId="57" applyFont="1" applyBorder="1" applyAlignment="1" applyProtection="1" quotePrefix="1">
      <alignment horizontal="center" vertical="center"/>
      <protection locked="0"/>
    </xf>
    <xf numFmtId="0" fontId="6" fillId="0" borderId="36" xfId="57" applyFont="1" applyBorder="1" applyAlignment="1" applyProtection="1">
      <alignment vertical="center" wrapText="1"/>
      <protection locked="0"/>
    </xf>
    <xf numFmtId="0" fontId="6" fillId="0" borderId="36" xfId="57" applyFont="1" applyBorder="1" applyAlignment="1" applyProtection="1" quotePrefix="1">
      <alignment horizontal="center" vertical="center" wrapText="1"/>
      <protection locked="0"/>
    </xf>
    <xf numFmtId="0" fontId="6" fillId="0" borderId="36" xfId="57" applyFont="1" applyBorder="1" applyAlignment="1" applyProtection="1" quotePrefix="1">
      <alignment vertical="center" wrapText="1"/>
      <protection locked="0"/>
    </xf>
    <xf numFmtId="0" fontId="6" fillId="0" borderId="36" xfId="57" applyFont="1" applyBorder="1" applyAlignment="1" applyProtection="1">
      <alignment horizontal="left" vertical="center" wrapText="1"/>
      <protection locked="0"/>
    </xf>
    <xf numFmtId="0" fontId="6" fillId="0" borderId="36" xfId="57" applyFont="1" applyBorder="1" applyAlignment="1" applyProtection="1">
      <alignment horizontal="left" vertical="center"/>
      <protection locked="0"/>
    </xf>
    <xf numFmtId="9" fontId="6" fillId="0" borderId="36" xfId="0" applyNumberFormat="1" applyFont="1" applyBorder="1" applyAlignment="1">
      <alignment horizontal="center"/>
    </xf>
    <xf numFmtId="0" fontId="6" fillId="0" borderId="20" xfId="57" applyFont="1" applyBorder="1" applyAlignment="1" applyProtection="1">
      <alignment vertical="center"/>
      <protection locked="0"/>
    </xf>
    <xf numFmtId="0" fontId="6" fillId="0" borderId="37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>
      <alignment horizontal="center" vertical="center" wrapText="1"/>
    </xf>
    <xf numFmtId="0" fontId="6" fillId="0" borderId="38" xfId="0" applyFont="1" applyFill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6" fillId="0" borderId="31" xfId="0" applyFont="1" applyBorder="1" applyAlignment="1" applyProtection="1">
      <alignment/>
      <protection locked="0"/>
    </xf>
    <xf numFmtId="0" fontId="6" fillId="0" borderId="31" xfId="0" applyFont="1" applyBorder="1" applyAlignment="1">
      <alignment wrapText="1"/>
    </xf>
    <xf numFmtId="0" fontId="6" fillId="0" borderId="10" xfId="0" applyFont="1" applyBorder="1" applyAlignment="1" applyProtection="1" quotePrefix="1">
      <alignment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56" applyFont="1" applyBorder="1" applyAlignment="1">
      <alignment horizontal="center" vertical="center"/>
      <protection/>
    </xf>
    <xf numFmtId="9" fontId="6" fillId="0" borderId="10" xfId="0" applyNumberFormat="1" applyFont="1" applyBorder="1" applyAlignment="1" applyProtection="1">
      <alignment vertical="center"/>
      <protection locked="0"/>
    </xf>
    <xf numFmtId="9" fontId="6" fillId="0" borderId="31" xfId="0" applyNumberFormat="1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2" fontId="6" fillId="0" borderId="10" xfId="0" applyNumberFormat="1" applyFont="1" applyBorder="1" applyAlignment="1" applyProtection="1">
      <alignment horizontal="center" vertical="center"/>
      <protection locked="0"/>
    </xf>
    <xf numFmtId="9" fontId="13" fillId="0" borderId="31" xfId="0" applyNumberFormat="1" applyFont="1" applyBorder="1" applyAlignment="1">
      <alignment horizontal="center"/>
    </xf>
    <xf numFmtId="0" fontId="14" fillId="0" borderId="10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wrapText="1"/>
      <protection locked="0"/>
    </xf>
    <xf numFmtId="0" fontId="13" fillId="0" borderId="10" xfId="0" applyFont="1" applyBorder="1" applyAlignment="1" applyProtection="1">
      <alignment vertical="center"/>
      <protection locked="0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9" fontId="6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3" fillId="0" borderId="10" xfId="0" applyFont="1" applyBorder="1" applyAlignment="1" applyProtection="1">
      <alignment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 quotePrefix="1">
      <alignment/>
      <protection locked="0"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wrapText="1"/>
      <protection locked="0"/>
    </xf>
    <xf numFmtId="9" fontId="13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wrapText="1"/>
      <protection locked="0"/>
    </xf>
    <xf numFmtId="0" fontId="13" fillId="0" borderId="31" xfId="0" applyFont="1" applyBorder="1" applyAlignment="1" applyProtection="1">
      <alignment/>
      <protection locked="0"/>
    </xf>
    <xf numFmtId="0" fontId="13" fillId="0" borderId="31" xfId="0" applyFont="1" applyBorder="1" applyAlignment="1">
      <alignment wrapText="1"/>
    </xf>
    <xf numFmtId="0" fontId="13" fillId="0" borderId="38" xfId="0" applyFont="1" applyFill="1" applyBorder="1" applyAlignment="1" applyProtection="1">
      <alignment horizontal="center"/>
      <protection locked="0"/>
    </xf>
    <xf numFmtId="0" fontId="13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9" fontId="13" fillId="0" borderId="10" xfId="0" applyNumberFormat="1" applyFont="1" applyBorder="1" applyAlignment="1">
      <alignment horizontal="center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vertical="center"/>
      <protection locked="0"/>
    </xf>
    <xf numFmtId="9" fontId="13" fillId="0" borderId="31" xfId="0" applyNumberFormat="1" applyFont="1" applyBorder="1" applyAlignment="1">
      <alignment horizontal="center"/>
    </xf>
    <xf numFmtId="10" fontId="13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/>
      <protection locked="0"/>
    </xf>
    <xf numFmtId="0" fontId="13" fillId="0" borderId="10" xfId="0" applyFont="1" applyBorder="1" applyAlignment="1">
      <alignment/>
    </xf>
    <xf numFmtId="9" fontId="13" fillId="0" borderId="10" xfId="0" applyNumberFormat="1" applyFont="1" applyBorder="1" applyAlignment="1" applyProtection="1">
      <alignment vertical="center"/>
      <protection locked="0"/>
    </xf>
    <xf numFmtId="0" fontId="13" fillId="0" borderId="31" xfId="0" applyFont="1" applyBorder="1" applyAlignment="1">
      <alignment/>
    </xf>
    <xf numFmtId="0" fontId="13" fillId="0" borderId="12" xfId="0" applyFont="1" applyBorder="1" applyAlignment="1" applyProtection="1">
      <alignment horizontal="center" vertical="center"/>
      <protection locked="0"/>
    </xf>
    <xf numFmtId="0" fontId="6" fillId="17" borderId="36" xfId="0" applyFont="1" applyFill="1" applyBorder="1" applyAlignment="1" applyProtection="1">
      <alignment vertical="center"/>
      <protection locked="0"/>
    </xf>
    <xf numFmtId="0" fontId="6" fillId="17" borderId="36" xfId="57" applyFont="1" applyFill="1" applyBorder="1" applyAlignment="1" applyProtection="1" quotePrefix="1">
      <alignment vertical="center"/>
      <protection locked="0"/>
    </xf>
    <xf numFmtId="0" fontId="6" fillId="17" borderId="36" xfId="57" applyFont="1" applyFill="1" applyBorder="1" applyAlignment="1" applyProtection="1">
      <alignment vertical="center"/>
      <protection locked="0"/>
    </xf>
    <xf numFmtId="0" fontId="6" fillId="17" borderId="36" xfId="0" applyFont="1" applyFill="1" applyBorder="1" applyAlignment="1" applyProtection="1">
      <alignment horizontal="center" vertical="center"/>
      <protection locked="0"/>
    </xf>
    <xf numFmtId="9" fontId="6" fillId="17" borderId="36" xfId="0" applyNumberFormat="1" applyFont="1" applyFill="1" applyBorder="1" applyAlignment="1" applyProtection="1">
      <alignment horizontal="center" vertical="center"/>
      <protection locked="0"/>
    </xf>
    <xf numFmtId="0" fontId="6" fillId="17" borderId="36" xfId="0" applyFont="1" applyFill="1" applyBorder="1" applyAlignment="1">
      <alignment horizontal="left"/>
    </xf>
    <xf numFmtId="0" fontId="6" fillId="17" borderId="36" xfId="57" applyFont="1" applyFill="1" applyBorder="1" applyAlignment="1" applyProtection="1">
      <alignment horizontal="center" vertical="center"/>
      <protection locked="0"/>
    </xf>
    <xf numFmtId="9" fontId="6" fillId="17" borderId="36" xfId="57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 applyProtection="1">
      <alignment/>
      <protection locked="0"/>
    </xf>
    <xf numFmtId="9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13" fillId="0" borderId="36" xfId="0" applyFont="1" applyBorder="1" applyAlignment="1" applyProtection="1">
      <alignment vertical="center"/>
      <protection locked="0"/>
    </xf>
    <xf numFmtId="0" fontId="13" fillId="0" borderId="36" xfId="0" applyFont="1" applyBorder="1" applyAlignment="1">
      <alignment horizontal="left"/>
    </xf>
    <xf numFmtId="0" fontId="13" fillId="0" borderId="36" xfId="0" applyFont="1" applyBorder="1" applyAlignment="1">
      <alignment/>
    </xf>
    <xf numFmtId="0" fontId="13" fillId="0" borderId="36" xfId="0" applyFont="1" applyBorder="1" applyAlignment="1" applyProtection="1">
      <alignment horizontal="center" vertical="center"/>
      <protection locked="0"/>
    </xf>
    <xf numFmtId="9" fontId="13" fillId="0" borderId="36" xfId="0" applyNumberFormat="1" applyFont="1" applyBorder="1" applyAlignment="1" applyProtection="1">
      <alignment horizontal="center" vertical="center"/>
      <protection locked="0"/>
    </xf>
    <xf numFmtId="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36" xfId="57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25" borderId="10" xfId="0" applyFont="1" applyFill="1" applyBorder="1" applyAlignment="1">
      <alignment horizontal="left"/>
    </xf>
    <xf numFmtId="0" fontId="6" fillId="25" borderId="10" xfId="0" applyFont="1" applyFill="1" applyBorder="1" applyAlignment="1">
      <alignment horizontal="center"/>
    </xf>
    <xf numFmtId="9" fontId="6" fillId="25" borderId="10" xfId="0" applyNumberFormat="1" applyFont="1" applyFill="1" applyBorder="1" applyAlignment="1">
      <alignment horizontal="center"/>
    </xf>
    <xf numFmtId="0" fontId="6" fillId="25" borderId="36" xfId="0" applyFont="1" applyFill="1" applyBorder="1" applyAlignment="1" applyProtection="1">
      <alignment vertical="center"/>
      <protection locked="0"/>
    </xf>
    <xf numFmtId="0" fontId="6" fillId="25" borderId="36" xfId="57" applyFont="1" applyFill="1" applyBorder="1" applyAlignment="1" applyProtection="1">
      <alignment vertical="center"/>
      <protection locked="0"/>
    </xf>
    <xf numFmtId="0" fontId="6" fillId="25" borderId="36" xfId="0" applyFont="1" applyFill="1" applyBorder="1" applyAlignment="1" applyProtection="1">
      <alignment/>
      <protection locked="0"/>
    </xf>
    <xf numFmtId="0" fontId="6" fillId="25" borderId="36" xfId="0" applyFont="1" applyFill="1" applyBorder="1" applyAlignment="1" applyProtection="1">
      <alignment horizontal="center" vertical="center"/>
      <protection locked="0"/>
    </xf>
    <xf numFmtId="9" fontId="6" fillId="25" borderId="36" xfId="0" applyNumberFormat="1" applyFont="1" applyFill="1" applyBorder="1" applyAlignment="1" applyProtection="1">
      <alignment horizontal="center" vertical="center"/>
      <protection locked="0"/>
    </xf>
    <xf numFmtId="0" fontId="6" fillId="25" borderId="10" xfId="0" applyFont="1" applyFill="1" applyBorder="1" applyAlignment="1">
      <alignment/>
    </xf>
    <xf numFmtId="0" fontId="6" fillId="0" borderId="39" xfId="0" applyFont="1" applyBorder="1" applyAlignment="1" applyProtection="1">
      <alignment vertical="center"/>
      <protection locked="0"/>
    </xf>
    <xf numFmtId="0" fontId="6" fillId="0" borderId="39" xfId="0" applyFont="1" applyBorder="1" applyAlignment="1">
      <alignment horizontal="left"/>
    </xf>
    <xf numFmtId="0" fontId="6" fillId="0" borderId="39" xfId="0" applyFont="1" applyBorder="1" applyAlignment="1">
      <alignment/>
    </xf>
    <xf numFmtId="0" fontId="6" fillId="0" borderId="39" xfId="0" applyFont="1" applyBorder="1" applyAlignment="1" applyProtection="1">
      <alignment horizontal="center" vertical="center"/>
      <protection locked="0"/>
    </xf>
    <xf numFmtId="9" fontId="6" fillId="0" borderId="39" xfId="0" applyNumberFormat="1" applyFont="1" applyBorder="1" applyAlignment="1" applyProtection="1">
      <alignment horizontal="center" vertical="center"/>
      <protection locked="0"/>
    </xf>
    <xf numFmtId="0" fontId="0" fillId="25" borderId="10" xfId="0" applyFill="1" applyBorder="1" applyAlignment="1">
      <alignment/>
    </xf>
    <xf numFmtId="9" fontId="0" fillId="25" borderId="10" xfId="0" applyNumberFormat="1" applyFill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/>
    </xf>
    <xf numFmtId="0" fontId="6" fillId="25" borderId="36" xfId="0" applyFont="1" applyFill="1" applyBorder="1" applyAlignment="1">
      <alignment horizontal="left"/>
    </xf>
    <xf numFmtId="0" fontId="6" fillId="25" borderId="36" xfId="0" applyFont="1" applyFill="1" applyBorder="1" applyAlignment="1">
      <alignment/>
    </xf>
    <xf numFmtId="0" fontId="6" fillId="0" borderId="23" xfId="0" applyFont="1" applyBorder="1" applyAlignment="1" applyProtection="1">
      <alignment wrapText="1"/>
      <protection locked="0"/>
    </xf>
    <xf numFmtId="0" fontId="6" fillId="25" borderId="36" xfId="0" applyFont="1" applyFill="1" applyBorder="1" applyAlignment="1">
      <alignment horizontal="center"/>
    </xf>
    <xf numFmtId="0" fontId="6" fillId="25" borderId="37" xfId="0" applyFont="1" applyFill="1" applyBorder="1" applyAlignment="1" applyProtection="1">
      <alignment vertical="center"/>
      <protection locked="0"/>
    </xf>
    <xf numFmtId="0" fontId="6" fillId="25" borderId="37" xfId="0" applyFont="1" applyFill="1" applyBorder="1" applyAlignment="1">
      <alignment horizontal="center" vertical="center"/>
    </xf>
    <xf numFmtId="0" fontId="6" fillId="25" borderId="37" xfId="0" applyFont="1" applyFill="1" applyBorder="1" applyAlignment="1">
      <alignment horizontal="left" vertical="center"/>
    </xf>
    <xf numFmtId="9" fontId="6" fillId="25" borderId="37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/>
    </xf>
    <xf numFmtId="9" fontId="6" fillId="0" borderId="12" xfId="0" applyNumberFormat="1" applyFont="1" applyBorder="1" applyAlignment="1">
      <alignment/>
    </xf>
    <xf numFmtId="0" fontId="6" fillId="0" borderId="41" xfId="57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25" borderId="36" xfId="0" applyFont="1" applyFill="1" applyBorder="1" applyAlignment="1">
      <alignment horizontal="left" vertical="center"/>
    </xf>
    <xf numFmtId="0" fontId="6" fillId="25" borderId="36" xfId="0" applyFont="1" applyFill="1" applyBorder="1" applyAlignment="1">
      <alignment horizontal="center" vertical="center"/>
    </xf>
    <xf numFmtId="9" fontId="6" fillId="25" borderId="36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wrapText="1"/>
    </xf>
    <xf numFmtId="0" fontId="5" fillId="4" borderId="44" xfId="0" applyFont="1" applyFill="1" applyBorder="1" applyAlignment="1">
      <alignment horizontal="center" vertical="center" wrapText="1"/>
    </xf>
    <xf numFmtId="0" fontId="5" fillId="4" borderId="45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horizontal="center" vertical="center" wrapText="1"/>
    </xf>
    <xf numFmtId="0" fontId="5" fillId="4" borderId="5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26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rmalan_CENUS podela predmeta na nastavnik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3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7.57421875" style="0" customWidth="1"/>
    <col min="2" max="2" width="21.28125" style="0" customWidth="1"/>
    <col min="3" max="3" width="7.57421875" style="0" customWidth="1"/>
    <col min="4" max="4" width="6.57421875" style="0" customWidth="1"/>
    <col min="5" max="5" width="19.8515625" style="0" customWidth="1"/>
    <col min="6" max="6" width="22.00390625" style="0" customWidth="1"/>
    <col min="7" max="7" width="12.421875" style="0" customWidth="1"/>
    <col min="8" max="8" width="9.28125" style="0" customWidth="1"/>
    <col min="9" max="9" width="7.28125" style="0" customWidth="1"/>
    <col min="10" max="11" width="7.57421875" style="0" customWidth="1"/>
    <col min="12" max="12" width="41.8515625" style="37" customWidth="1"/>
  </cols>
  <sheetData>
    <row r="1" spans="1:13" ht="15.75" customHeight="1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8"/>
    </row>
    <row r="2" spans="1:13" ht="22.5" customHeight="1">
      <c r="A2" s="269" t="s">
        <v>23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8"/>
    </row>
    <row r="3" spans="1:13" ht="36" customHeight="1" thickBot="1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3"/>
    </row>
    <row r="4" spans="1:12" ht="52.5" customHeight="1" thickBot="1" thickTop="1">
      <c r="A4" s="282" t="s">
        <v>1</v>
      </c>
      <c r="B4" s="284" t="s">
        <v>2</v>
      </c>
      <c r="C4" s="286" t="s">
        <v>3</v>
      </c>
      <c r="D4" s="278" t="s">
        <v>4</v>
      </c>
      <c r="E4" s="274" t="s">
        <v>5</v>
      </c>
      <c r="F4" s="276" t="s">
        <v>6</v>
      </c>
      <c r="G4" s="276" t="s">
        <v>7</v>
      </c>
      <c r="H4" s="273" t="s">
        <v>10</v>
      </c>
      <c r="I4" s="273" t="s">
        <v>8</v>
      </c>
      <c r="J4" s="273"/>
      <c r="K4" s="274" t="s">
        <v>11</v>
      </c>
      <c r="L4" s="271" t="s">
        <v>9</v>
      </c>
    </row>
    <row r="5" spans="1:12" ht="33.75" customHeight="1" thickBot="1" thickTop="1">
      <c r="A5" s="283"/>
      <c r="B5" s="285"/>
      <c r="C5" s="287"/>
      <c r="D5" s="279"/>
      <c r="E5" s="275"/>
      <c r="F5" s="277"/>
      <c r="G5" s="277"/>
      <c r="H5" s="280"/>
      <c r="I5" s="21" t="s">
        <v>26</v>
      </c>
      <c r="J5" s="21" t="s">
        <v>27</v>
      </c>
      <c r="K5" s="275"/>
      <c r="L5" s="272"/>
    </row>
    <row r="6" spans="1:12" ht="12.75">
      <c r="A6" s="157"/>
      <c r="B6" s="184" t="s">
        <v>562</v>
      </c>
      <c r="C6" s="185" t="s">
        <v>94</v>
      </c>
      <c r="D6" s="185">
        <v>19</v>
      </c>
      <c r="E6" s="184" t="s">
        <v>72</v>
      </c>
      <c r="F6" s="184" t="s">
        <v>412</v>
      </c>
      <c r="G6" s="184" t="s">
        <v>132</v>
      </c>
      <c r="H6" s="185">
        <v>2</v>
      </c>
      <c r="I6" s="185">
        <v>40</v>
      </c>
      <c r="J6" s="185">
        <v>30</v>
      </c>
      <c r="K6" s="185" t="s">
        <v>178</v>
      </c>
      <c r="L6" s="191" t="s">
        <v>587</v>
      </c>
    </row>
    <row r="7" spans="1:12" ht="12.75">
      <c r="A7" s="157"/>
      <c r="B7" s="184" t="s">
        <v>123</v>
      </c>
      <c r="C7" s="185">
        <v>7</v>
      </c>
      <c r="D7" s="185">
        <v>7</v>
      </c>
      <c r="E7" s="184" t="s">
        <v>72</v>
      </c>
      <c r="F7" s="184" t="s">
        <v>121</v>
      </c>
      <c r="G7" s="184" t="s">
        <v>35</v>
      </c>
      <c r="H7" s="185">
        <v>2</v>
      </c>
      <c r="I7" s="185">
        <v>40</v>
      </c>
      <c r="J7" s="185">
        <v>30</v>
      </c>
      <c r="K7" s="185">
        <v>2012</v>
      </c>
      <c r="L7" s="190" t="s">
        <v>587</v>
      </c>
    </row>
    <row r="8" spans="1:12" ht="12.75">
      <c r="A8" s="157"/>
      <c r="B8" s="184"/>
      <c r="C8" s="185"/>
      <c r="D8" s="185"/>
      <c r="E8" s="184"/>
      <c r="F8" s="184"/>
      <c r="G8" s="184"/>
      <c r="H8" s="185"/>
      <c r="I8" s="189"/>
      <c r="J8" s="189"/>
      <c r="K8" s="185"/>
      <c r="L8" s="192"/>
    </row>
    <row r="9" spans="1:12" ht="12.75">
      <c r="A9" s="157"/>
      <c r="B9" s="66" t="s">
        <v>50</v>
      </c>
      <c r="C9" s="66" t="s">
        <v>49</v>
      </c>
      <c r="D9" s="67">
        <v>21</v>
      </c>
      <c r="E9" s="66" t="s">
        <v>95</v>
      </c>
      <c r="F9" s="66" t="s">
        <v>48</v>
      </c>
      <c r="G9" s="66" t="s">
        <v>31</v>
      </c>
      <c r="H9" s="67">
        <v>1</v>
      </c>
      <c r="I9" s="68">
        <v>1</v>
      </c>
      <c r="J9" s="68">
        <v>0.95</v>
      </c>
      <c r="K9" s="67">
        <v>2012</v>
      </c>
      <c r="L9" s="190"/>
    </row>
    <row r="10" spans="1:12" ht="12.75">
      <c r="A10" s="157"/>
      <c r="B10" s="66" t="s">
        <v>525</v>
      </c>
      <c r="C10" s="67">
        <v>7</v>
      </c>
      <c r="D10" s="67">
        <v>5</v>
      </c>
      <c r="E10" s="66" t="s">
        <v>95</v>
      </c>
      <c r="F10" s="159" t="s">
        <v>303</v>
      </c>
      <c r="G10" s="66" t="s">
        <v>293</v>
      </c>
      <c r="H10" s="67">
        <v>1</v>
      </c>
      <c r="I10" s="68"/>
      <c r="J10" s="68"/>
      <c r="K10" s="67">
        <v>2011</v>
      </c>
      <c r="L10" s="158" t="s">
        <v>524</v>
      </c>
    </row>
    <row r="11" spans="1:12" ht="12.75">
      <c r="A11" s="193"/>
      <c r="B11" s="184" t="s">
        <v>561</v>
      </c>
      <c r="C11" s="185" t="s">
        <v>94</v>
      </c>
      <c r="D11" s="185">
        <v>29</v>
      </c>
      <c r="E11" s="184" t="s">
        <v>95</v>
      </c>
      <c r="F11" s="184" t="s">
        <v>412</v>
      </c>
      <c r="G11" s="184" t="s">
        <v>132</v>
      </c>
      <c r="H11" s="185">
        <v>1</v>
      </c>
      <c r="I11" s="185">
        <v>50</v>
      </c>
      <c r="J11" s="185">
        <v>45</v>
      </c>
      <c r="K11" s="185" t="s">
        <v>178</v>
      </c>
      <c r="L11" s="191" t="s">
        <v>606</v>
      </c>
    </row>
    <row r="12" spans="1:12" ht="12.75">
      <c r="A12" s="157"/>
      <c r="B12" s="66" t="s">
        <v>249</v>
      </c>
      <c r="C12" s="67" t="s">
        <v>46</v>
      </c>
      <c r="D12" s="67"/>
      <c r="E12" s="66" t="s">
        <v>95</v>
      </c>
      <c r="F12" s="66" t="s">
        <v>246</v>
      </c>
      <c r="G12" s="66" t="s">
        <v>31</v>
      </c>
      <c r="H12" s="67">
        <v>1</v>
      </c>
      <c r="I12" s="67">
        <v>40</v>
      </c>
      <c r="J12" s="67">
        <v>35</v>
      </c>
      <c r="K12" s="67" t="s">
        <v>178</v>
      </c>
      <c r="L12" s="158" t="s">
        <v>644</v>
      </c>
    </row>
    <row r="13" spans="1:12" ht="12.75">
      <c r="A13" s="157"/>
      <c r="B13" s="184" t="s">
        <v>318</v>
      </c>
      <c r="C13" s="185">
        <v>7</v>
      </c>
      <c r="D13" s="185">
        <v>5</v>
      </c>
      <c r="E13" s="184" t="s">
        <v>95</v>
      </c>
      <c r="F13" s="184" t="s">
        <v>319</v>
      </c>
      <c r="G13" s="184" t="s">
        <v>166</v>
      </c>
      <c r="H13" s="185">
        <v>1</v>
      </c>
      <c r="I13" s="185">
        <v>45</v>
      </c>
      <c r="J13" s="185">
        <v>40</v>
      </c>
      <c r="K13" s="185" t="s">
        <v>320</v>
      </c>
      <c r="L13" s="190" t="s">
        <v>587</v>
      </c>
    </row>
    <row r="14" spans="1:12" ht="12.75">
      <c r="A14" s="157"/>
      <c r="B14" s="66"/>
      <c r="C14" s="67"/>
      <c r="D14" s="67"/>
      <c r="E14" s="66"/>
      <c r="F14" s="66"/>
      <c r="G14" s="66"/>
      <c r="H14" s="67"/>
      <c r="I14" s="68"/>
      <c r="J14" s="68"/>
      <c r="K14" s="67"/>
      <c r="L14" s="158"/>
    </row>
    <row r="15" spans="1:12" ht="12.75">
      <c r="A15" s="157"/>
      <c r="B15" s="66" t="s">
        <v>58</v>
      </c>
      <c r="C15" s="67" t="s">
        <v>46</v>
      </c>
      <c r="D15" s="67">
        <v>9</v>
      </c>
      <c r="E15" s="66" t="s">
        <v>228</v>
      </c>
      <c r="F15" s="66" t="s">
        <v>48</v>
      </c>
      <c r="G15" s="66" t="s">
        <v>31</v>
      </c>
      <c r="H15" s="67">
        <v>3</v>
      </c>
      <c r="I15" s="68">
        <v>0.6</v>
      </c>
      <c r="J15" s="68">
        <v>0.45</v>
      </c>
      <c r="K15" s="67">
        <v>2012</v>
      </c>
      <c r="L15" s="158" t="s">
        <v>628</v>
      </c>
    </row>
    <row r="16" spans="1:12" ht="12.75">
      <c r="A16" s="157"/>
      <c r="B16" s="62" t="s">
        <v>460</v>
      </c>
      <c r="C16" s="63" t="s">
        <v>46</v>
      </c>
      <c r="D16" s="63" t="s">
        <v>435</v>
      </c>
      <c r="E16" s="66" t="s">
        <v>228</v>
      </c>
      <c r="F16" s="62" t="s">
        <v>447</v>
      </c>
      <c r="G16" s="62" t="s">
        <v>138</v>
      </c>
      <c r="H16" s="63">
        <v>2</v>
      </c>
      <c r="I16" s="70">
        <v>0.35</v>
      </c>
      <c r="J16" s="70">
        <v>0.25</v>
      </c>
      <c r="K16" s="63">
        <v>2010</v>
      </c>
      <c r="L16" s="161"/>
    </row>
    <row r="17" spans="1:12" ht="12.75">
      <c r="A17" s="157"/>
      <c r="B17" s="195"/>
      <c r="C17" s="196"/>
      <c r="D17" s="196"/>
      <c r="E17" s="184"/>
      <c r="F17" s="195"/>
      <c r="G17" s="195"/>
      <c r="H17" s="196"/>
      <c r="I17" s="197"/>
      <c r="J17" s="197"/>
      <c r="K17" s="196"/>
      <c r="L17" s="192"/>
    </row>
    <row r="18" spans="1:12" ht="12.75">
      <c r="A18" s="157"/>
      <c r="B18" s="66" t="s">
        <v>87</v>
      </c>
      <c r="C18" s="67" t="s">
        <v>46</v>
      </c>
      <c r="D18" s="67">
        <v>3</v>
      </c>
      <c r="E18" s="66" t="s">
        <v>96</v>
      </c>
      <c r="F18" s="162" t="s">
        <v>77</v>
      </c>
      <c r="G18" s="66" t="s">
        <v>85</v>
      </c>
      <c r="H18" s="67">
        <v>2</v>
      </c>
      <c r="I18" s="67">
        <v>100</v>
      </c>
      <c r="J18" s="67">
        <v>88.89</v>
      </c>
      <c r="K18" s="67">
        <v>2012</v>
      </c>
      <c r="L18" s="158"/>
    </row>
    <row r="19" spans="1:12" ht="12.75">
      <c r="A19" s="157"/>
      <c r="B19" s="184" t="s">
        <v>258</v>
      </c>
      <c r="C19" s="185" t="s">
        <v>259</v>
      </c>
      <c r="D19" s="185">
        <v>8</v>
      </c>
      <c r="E19" s="184" t="s">
        <v>96</v>
      </c>
      <c r="F19" s="184" t="s">
        <v>260</v>
      </c>
      <c r="G19" s="184" t="s">
        <v>31</v>
      </c>
      <c r="H19" s="185">
        <v>6</v>
      </c>
      <c r="I19" s="189">
        <v>1</v>
      </c>
      <c r="J19" s="185" t="s">
        <v>261</v>
      </c>
      <c r="K19" s="185" t="s">
        <v>178</v>
      </c>
      <c r="L19" s="190" t="s">
        <v>635</v>
      </c>
    </row>
    <row r="20" spans="1:12" ht="12.75">
      <c r="A20" s="157"/>
      <c r="B20" s="184" t="s">
        <v>294</v>
      </c>
      <c r="C20" s="185">
        <v>7</v>
      </c>
      <c r="D20" s="185">
        <v>4</v>
      </c>
      <c r="E20" s="184" t="s">
        <v>96</v>
      </c>
      <c r="F20" s="188" t="s">
        <v>303</v>
      </c>
      <c r="G20" s="184" t="s">
        <v>293</v>
      </c>
      <c r="H20" s="185">
        <v>2</v>
      </c>
      <c r="I20" s="185">
        <v>70</v>
      </c>
      <c r="J20" s="185">
        <v>60</v>
      </c>
      <c r="K20" s="185">
        <v>2012</v>
      </c>
      <c r="L20" s="190" t="s">
        <v>588</v>
      </c>
    </row>
    <row r="21" spans="1:12" ht="12.75">
      <c r="A21" s="157"/>
      <c r="B21" s="66"/>
      <c r="C21" s="67"/>
      <c r="D21" s="67"/>
      <c r="E21" s="66"/>
      <c r="F21" s="66"/>
      <c r="G21" s="66"/>
      <c r="H21" s="67"/>
      <c r="I21" s="67"/>
      <c r="J21" s="67"/>
      <c r="K21" s="67"/>
      <c r="L21" s="158"/>
    </row>
    <row r="22" spans="1:12" ht="14.25" customHeight="1">
      <c r="A22" s="157"/>
      <c r="B22" s="62" t="s">
        <v>459</v>
      </c>
      <c r="C22" s="63" t="s">
        <v>425</v>
      </c>
      <c r="D22" s="63" t="s">
        <v>432</v>
      </c>
      <c r="E22" s="62" t="s">
        <v>494</v>
      </c>
      <c r="F22" s="62" t="s">
        <v>447</v>
      </c>
      <c r="G22" s="62" t="s">
        <v>138</v>
      </c>
      <c r="H22" s="63">
        <v>2</v>
      </c>
      <c r="I22" s="63" t="s">
        <v>433</v>
      </c>
      <c r="J22" s="63" t="s">
        <v>434</v>
      </c>
      <c r="K22" s="63" t="s">
        <v>430</v>
      </c>
      <c r="L22" s="161" t="s">
        <v>631</v>
      </c>
    </row>
    <row r="23" spans="1:12" ht="12.75">
      <c r="A23" s="157"/>
      <c r="B23" s="66" t="s">
        <v>56</v>
      </c>
      <c r="C23" s="66" t="s">
        <v>49</v>
      </c>
      <c r="D23" s="67">
        <v>27</v>
      </c>
      <c r="E23" s="66" t="s">
        <v>494</v>
      </c>
      <c r="F23" s="66" t="s">
        <v>48</v>
      </c>
      <c r="G23" s="66" t="s">
        <v>31</v>
      </c>
      <c r="H23" s="67">
        <v>4</v>
      </c>
      <c r="I23" s="68">
        <v>1</v>
      </c>
      <c r="J23" s="68">
        <v>0.8</v>
      </c>
      <c r="K23" s="67">
        <v>2012</v>
      </c>
      <c r="L23" s="190" t="s">
        <v>629</v>
      </c>
    </row>
    <row r="24" spans="1:12" ht="12.75">
      <c r="A24" s="157"/>
      <c r="B24" s="66" t="s">
        <v>299</v>
      </c>
      <c r="C24" s="67">
        <v>7</v>
      </c>
      <c r="D24" s="67">
        <v>8</v>
      </c>
      <c r="E24" s="66" t="s">
        <v>494</v>
      </c>
      <c r="F24" s="159" t="s">
        <v>303</v>
      </c>
      <c r="G24" s="66" t="s">
        <v>293</v>
      </c>
      <c r="H24" s="67">
        <v>1</v>
      </c>
      <c r="I24" s="67">
        <v>70</v>
      </c>
      <c r="J24" s="67">
        <v>65</v>
      </c>
      <c r="K24" s="67">
        <v>2012</v>
      </c>
      <c r="L24" s="158"/>
    </row>
    <row r="25" spans="1:12" ht="12.75">
      <c r="A25" s="157"/>
      <c r="B25" s="184"/>
      <c r="C25" s="185"/>
      <c r="D25" s="185"/>
      <c r="E25" s="184"/>
      <c r="F25" s="184"/>
      <c r="G25" s="184"/>
      <c r="H25" s="185"/>
      <c r="I25" s="185"/>
      <c r="J25" s="185"/>
      <c r="K25" s="185"/>
      <c r="L25" s="190"/>
    </row>
    <row r="26" spans="1:12" ht="12.75">
      <c r="A26" s="157"/>
      <c r="B26" s="66" t="s">
        <v>247</v>
      </c>
      <c r="C26" s="67" t="s">
        <v>46</v>
      </c>
      <c r="D26" s="67">
        <v>37</v>
      </c>
      <c r="E26" s="66" t="s">
        <v>573</v>
      </c>
      <c r="F26" s="66" t="s">
        <v>246</v>
      </c>
      <c r="G26" s="66" t="s">
        <v>31</v>
      </c>
      <c r="H26" s="67">
        <v>8</v>
      </c>
      <c r="I26" s="67">
        <v>100</v>
      </c>
      <c r="J26" s="67">
        <v>60</v>
      </c>
      <c r="K26" s="67" t="s">
        <v>178</v>
      </c>
      <c r="L26" s="158" t="s">
        <v>638</v>
      </c>
    </row>
    <row r="27" spans="1:12" ht="12.75">
      <c r="A27" s="157"/>
      <c r="B27" s="66" t="s">
        <v>321</v>
      </c>
      <c r="C27" s="67">
        <v>7</v>
      </c>
      <c r="D27" s="67">
        <v>13</v>
      </c>
      <c r="E27" s="66" t="s">
        <v>573</v>
      </c>
      <c r="F27" s="66" t="s">
        <v>319</v>
      </c>
      <c r="G27" s="66" t="s">
        <v>166</v>
      </c>
      <c r="H27" s="67">
        <v>2</v>
      </c>
      <c r="I27" s="68">
        <v>0.8</v>
      </c>
      <c r="J27" s="68">
        <v>0.7</v>
      </c>
      <c r="K27" s="67" t="s">
        <v>322</v>
      </c>
      <c r="L27" s="158"/>
    </row>
    <row r="28" spans="1:12" ht="12.75">
      <c r="A28" s="157"/>
      <c r="B28" s="66"/>
      <c r="C28" s="67"/>
      <c r="D28" s="67"/>
      <c r="E28" s="66"/>
      <c r="F28" s="66"/>
      <c r="G28" s="66"/>
      <c r="H28" s="67"/>
      <c r="I28" s="68"/>
      <c r="J28" s="68"/>
      <c r="K28" s="67"/>
      <c r="L28" s="158"/>
    </row>
    <row r="29" spans="1:12" ht="12.75">
      <c r="A29" s="157"/>
      <c r="B29" s="66" t="s">
        <v>296</v>
      </c>
      <c r="C29" s="67">
        <v>7</v>
      </c>
      <c r="D29" s="67">
        <v>5</v>
      </c>
      <c r="E29" s="66" t="s">
        <v>326</v>
      </c>
      <c r="F29" s="159" t="s">
        <v>303</v>
      </c>
      <c r="G29" s="66" t="s">
        <v>293</v>
      </c>
      <c r="H29" s="67">
        <v>2</v>
      </c>
      <c r="I29" s="68">
        <v>0.4</v>
      </c>
      <c r="J29" s="68">
        <v>0.3</v>
      </c>
      <c r="K29" s="67">
        <v>2012</v>
      </c>
      <c r="L29" s="158"/>
    </row>
    <row r="30" spans="1:12" ht="12.75">
      <c r="A30" s="157"/>
      <c r="B30" s="184"/>
      <c r="C30" s="185"/>
      <c r="D30" s="185"/>
      <c r="E30" s="184"/>
      <c r="F30" s="184"/>
      <c r="G30" s="184"/>
      <c r="H30" s="185"/>
      <c r="I30" s="185"/>
      <c r="J30" s="185"/>
      <c r="K30" s="185"/>
      <c r="L30" s="190"/>
    </row>
    <row r="31" spans="1:12" ht="12.75">
      <c r="A31" s="157"/>
      <c r="B31" s="66" t="s">
        <v>343</v>
      </c>
      <c r="C31" s="67">
        <v>7</v>
      </c>
      <c r="D31" s="67">
        <v>0</v>
      </c>
      <c r="E31" s="66" t="s">
        <v>344</v>
      </c>
      <c r="F31" s="66" t="s">
        <v>345</v>
      </c>
      <c r="G31" s="66" t="s">
        <v>31</v>
      </c>
      <c r="H31" s="67">
        <v>4</v>
      </c>
      <c r="I31" s="67">
        <v>20</v>
      </c>
      <c r="J31" s="67">
        <v>0</v>
      </c>
      <c r="K31" s="67">
        <v>2012</v>
      </c>
      <c r="L31" s="190"/>
    </row>
    <row r="32" spans="1:12" ht="12.75">
      <c r="A32" s="157"/>
      <c r="B32" s="184"/>
      <c r="C32" s="185"/>
      <c r="D32" s="185"/>
      <c r="E32" s="184"/>
      <c r="F32" s="184"/>
      <c r="G32" s="184"/>
      <c r="H32" s="185"/>
      <c r="I32" s="189"/>
      <c r="J32" s="189"/>
      <c r="K32" s="185"/>
      <c r="L32" s="190"/>
    </row>
    <row r="33" spans="1:12" ht="12.75">
      <c r="A33" s="157"/>
      <c r="B33" s="66" t="s">
        <v>110</v>
      </c>
      <c r="C33" s="67">
        <v>7</v>
      </c>
      <c r="D33" s="67">
        <v>6</v>
      </c>
      <c r="E33" s="66" t="s">
        <v>38</v>
      </c>
      <c r="F33" s="159" t="s">
        <v>303</v>
      </c>
      <c r="G33" s="66" t="s">
        <v>293</v>
      </c>
      <c r="H33" s="67">
        <v>2</v>
      </c>
      <c r="I33" s="67">
        <v>20</v>
      </c>
      <c r="J33" s="67">
        <v>15</v>
      </c>
      <c r="K33" s="67">
        <v>2012</v>
      </c>
      <c r="L33" s="158"/>
    </row>
    <row r="34" spans="1:14" ht="12.75">
      <c r="A34" s="157"/>
      <c r="B34" s="184" t="s">
        <v>560</v>
      </c>
      <c r="C34" s="185" t="s">
        <v>46</v>
      </c>
      <c r="D34" s="185">
        <v>11</v>
      </c>
      <c r="E34" s="184" t="s">
        <v>38</v>
      </c>
      <c r="F34" s="184" t="s">
        <v>412</v>
      </c>
      <c r="G34" s="184" t="s">
        <v>132</v>
      </c>
      <c r="H34" s="185">
        <v>1</v>
      </c>
      <c r="I34" s="185">
        <v>100</v>
      </c>
      <c r="J34" s="185">
        <v>95</v>
      </c>
      <c r="K34" s="185" t="s">
        <v>178</v>
      </c>
      <c r="L34" s="191" t="s">
        <v>607</v>
      </c>
      <c r="N34" s="33"/>
    </row>
    <row r="35" spans="1:12" ht="12.75">
      <c r="A35" s="157"/>
      <c r="B35" s="184" t="s">
        <v>227</v>
      </c>
      <c r="C35" s="185">
        <v>7</v>
      </c>
      <c r="D35" s="185">
        <v>9</v>
      </c>
      <c r="E35" s="184" t="s">
        <v>38</v>
      </c>
      <c r="F35" s="184" t="s">
        <v>280</v>
      </c>
      <c r="G35" s="184" t="s">
        <v>31</v>
      </c>
      <c r="H35" s="185">
        <v>4</v>
      </c>
      <c r="I35" s="185">
        <v>100</v>
      </c>
      <c r="J35" s="185">
        <v>80</v>
      </c>
      <c r="K35" s="185" t="s">
        <v>178</v>
      </c>
      <c r="L35" s="190" t="s">
        <v>589</v>
      </c>
    </row>
    <row r="36" spans="1:12" ht="12.75">
      <c r="A36" s="157"/>
      <c r="B36" s="184"/>
      <c r="C36" s="185"/>
      <c r="D36" s="185"/>
      <c r="E36" s="184"/>
      <c r="F36" s="186"/>
      <c r="G36" s="184"/>
      <c r="H36" s="185"/>
      <c r="I36" s="185"/>
      <c r="J36" s="185"/>
      <c r="K36" s="185"/>
      <c r="L36" s="190"/>
    </row>
    <row r="37" spans="1:12" ht="14.25" customHeight="1">
      <c r="A37" s="157"/>
      <c r="B37" s="66" t="s">
        <v>234</v>
      </c>
      <c r="C37" s="67" t="s">
        <v>46</v>
      </c>
      <c r="D37" s="67">
        <v>3</v>
      </c>
      <c r="E37" s="66" t="s">
        <v>235</v>
      </c>
      <c r="F37" s="66" t="s">
        <v>224</v>
      </c>
      <c r="G37" s="66" t="s">
        <v>31</v>
      </c>
      <c r="H37" s="67">
        <v>2</v>
      </c>
      <c r="I37" s="68">
        <v>0.3</v>
      </c>
      <c r="J37" s="68">
        <v>0.2</v>
      </c>
      <c r="K37" s="67" t="s">
        <v>178</v>
      </c>
      <c r="L37" s="158"/>
    </row>
    <row r="38" spans="1:12" ht="22.5" customHeight="1">
      <c r="A38" s="157"/>
      <c r="B38" s="184" t="s">
        <v>353</v>
      </c>
      <c r="C38" s="185">
        <v>7</v>
      </c>
      <c r="D38" s="185">
        <v>23</v>
      </c>
      <c r="E38" s="184" t="s">
        <v>354</v>
      </c>
      <c r="F38" s="184" t="s">
        <v>349</v>
      </c>
      <c r="G38" s="184" t="s">
        <v>350</v>
      </c>
      <c r="H38" s="185">
        <v>4</v>
      </c>
      <c r="I38" s="189">
        <v>0.4</v>
      </c>
      <c r="J38" s="189">
        <v>0.2</v>
      </c>
      <c r="K38" s="185" t="s">
        <v>178</v>
      </c>
      <c r="L38" s="190" t="s">
        <v>590</v>
      </c>
    </row>
    <row r="39" spans="1:12" ht="12.75">
      <c r="A39" s="157"/>
      <c r="B39" s="184"/>
      <c r="C39" s="185"/>
      <c r="D39" s="185"/>
      <c r="E39" s="184"/>
      <c r="F39" s="184"/>
      <c r="G39" s="184"/>
      <c r="H39" s="185"/>
      <c r="I39" s="189"/>
      <c r="J39" s="189"/>
      <c r="K39" s="199"/>
      <c r="L39" s="191"/>
    </row>
    <row r="40" spans="1:12" ht="12.75">
      <c r="A40" s="157"/>
      <c r="B40" s="76" t="s">
        <v>514</v>
      </c>
      <c r="C40" s="167">
        <v>7</v>
      </c>
      <c r="D40" s="167">
        <v>3</v>
      </c>
      <c r="E40" s="76" t="s">
        <v>88</v>
      </c>
      <c r="F40" s="75" t="s">
        <v>34</v>
      </c>
      <c r="G40" s="76" t="s">
        <v>35</v>
      </c>
      <c r="H40" s="67">
        <v>1</v>
      </c>
      <c r="I40" s="168"/>
      <c r="J40" s="168"/>
      <c r="K40" s="178" t="s">
        <v>513</v>
      </c>
      <c r="L40" s="169">
        <v>0.05</v>
      </c>
    </row>
    <row r="41" spans="1:12" ht="12.75">
      <c r="A41" s="193"/>
      <c r="B41" s="66" t="s">
        <v>630</v>
      </c>
      <c r="C41" s="67" t="s">
        <v>259</v>
      </c>
      <c r="D41" s="67">
        <v>11</v>
      </c>
      <c r="E41" s="66" t="s">
        <v>88</v>
      </c>
      <c r="F41" s="66" t="s">
        <v>260</v>
      </c>
      <c r="G41" s="66" t="s">
        <v>31</v>
      </c>
      <c r="H41" s="67">
        <v>3</v>
      </c>
      <c r="I41" s="68">
        <v>0.15</v>
      </c>
      <c r="J41" s="68">
        <v>0.05</v>
      </c>
      <c r="K41" s="67"/>
      <c r="L41" s="162" t="s">
        <v>330</v>
      </c>
    </row>
    <row r="42" spans="1:12" ht="12.75">
      <c r="A42" s="157"/>
      <c r="B42" s="184" t="s">
        <v>558</v>
      </c>
      <c r="C42" s="185" t="s">
        <v>94</v>
      </c>
      <c r="D42" s="185">
        <v>6</v>
      </c>
      <c r="E42" s="184" t="s">
        <v>88</v>
      </c>
      <c r="F42" s="184" t="s">
        <v>412</v>
      </c>
      <c r="G42" s="184" t="s">
        <v>132</v>
      </c>
      <c r="H42" s="185">
        <v>2</v>
      </c>
      <c r="I42" s="185">
        <v>25</v>
      </c>
      <c r="J42" s="185">
        <v>15</v>
      </c>
      <c r="K42" s="185" t="s">
        <v>178</v>
      </c>
      <c r="L42" s="191" t="s">
        <v>609</v>
      </c>
    </row>
    <row r="43" spans="1:12" ht="12.75">
      <c r="A43" s="157"/>
      <c r="B43" s="184"/>
      <c r="C43" s="185"/>
      <c r="D43" s="185"/>
      <c r="E43" s="184"/>
      <c r="F43" s="184"/>
      <c r="G43" s="184"/>
      <c r="H43" s="185"/>
      <c r="I43" s="185"/>
      <c r="J43" s="185"/>
      <c r="K43" s="185"/>
      <c r="L43" s="190"/>
    </row>
    <row r="44" spans="1:12" ht="12.75">
      <c r="A44" s="157"/>
      <c r="B44" s="184" t="s">
        <v>126</v>
      </c>
      <c r="C44" s="185">
        <v>7</v>
      </c>
      <c r="D44" s="185">
        <v>0</v>
      </c>
      <c r="E44" s="184" t="s">
        <v>43</v>
      </c>
      <c r="F44" s="184" t="s">
        <v>121</v>
      </c>
      <c r="G44" s="184" t="s">
        <v>35</v>
      </c>
      <c r="H44" s="185">
        <v>1</v>
      </c>
      <c r="I44" s="189">
        <v>0.5</v>
      </c>
      <c r="J44" s="189">
        <v>0.445</v>
      </c>
      <c r="K44" s="185">
        <v>2012</v>
      </c>
      <c r="L44" s="190" t="s">
        <v>587</v>
      </c>
    </row>
    <row r="45" spans="1:12" ht="11.25" customHeight="1">
      <c r="A45" s="157"/>
      <c r="B45" s="184"/>
      <c r="C45" s="185"/>
      <c r="D45" s="185"/>
      <c r="E45" s="184"/>
      <c r="F45" s="186"/>
      <c r="G45" s="184"/>
      <c r="H45" s="185"/>
      <c r="I45" s="194"/>
      <c r="J45" s="194"/>
      <c r="K45" s="185"/>
      <c r="L45" s="190"/>
    </row>
    <row r="46" spans="1:12" ht="12.75">
      <c r="A46" s="157"/>
      <c r="B46" s="66" t="s">
        <v>373</v>
      </c>
      <c r="C46" s="67">
        <v>5</v>
      </c>
      <c r="D46" s="67">
        <v>36</v>
      </c>
      <c r="E46" s="66" t="s">
        <v>374</v>
      </c>
      <c r="F46" s="66" t="s">
        <v>445</v>
      </c>
      <c r="G46" s="66" t="s">
        <v>212</v>
      </c>
      <c r="H46" s="67">
        <v>14</v>
      </c>
      <c r="I46" s="68">
        <v>0.76</v>
      </c>
      <c r="J46" s="68">
        <v>0.22</v>
      </c>
      <c r="K46" s="67">
        <v>2006</v>
      </c>
      <c r="L46" s="158" t="s">
        <v>375</v>
      </c>
    </row>
    <row r="47" spans="1:12" ht="12.75">
      <c r="A47" s="157"/>
      <c r="B47" s="66"/>
      <c r="C47" s="67"/>
      <c r="D47" s="67"/>
      <c r="E47" s="66"/>
      <c r="F47" s="66"/>
      <c r="G47" s="66"/>
      <c r="H47" s="67"/>
      <c r="I47" s="68"/>
      <c r="J47" s="68"/>
      <c r="K47" s="67"/>
      <c r="L47" s="158"/>
    </row>
    <row r="48" spans="1:12" ht="13.5" customHeight="1">
      <c r="A48" s="157"/>
      <c r="B48" s="184" t="s">
        <v>122</v>
      </c>
      <c r="C48" s="185">
        <v>7</v>
      </c>
      <c r="D48" s="185">
        <v>3</v>
      </c>
      <c r="E48" s="184" t="s">
        <v>387</v>
      </c>
      <c r="F48" s="184" t="s">
        <v>121</v>
      </c>
      <c r="G48" s="184" t="s">
        <v>35</v>
      </c>
      <c r="H48" s="185">
        <v>1</v>
      </c>
      <c r="I48" s="185">
        <v>15</v>
      </c>
      <c r="J48" s="185">
        <v>10</v>
      </c>
      <c r="K48" s="185">
        <v>2012</v>
      </c>
      <c r="L48" s="190" t="s">
        <v>591</v>
      </c>
    </row>
    <row r="49" spans="1:12" ht="12.75">
      <c r="A49" s="157"/>
      <c r="B49" s="184"/>
      <c r="C49" s="185"/>
      <c r="D49" s="185"/>
      <c r="E49" s="184"/>
      <c r="F49" s="184"/>
      <c r="G49" s="184"/>
      <c r="H49" s="185"/>
      <c r="I49" s="187"/>
      <c r="J49" s="187"/>
      <c r="K49" s="185"/>
      <c r="L49" s="200"/>
    </row>
    <row r="50" spans="1:12" ht="12.75">
      <c r="A50" s="157"/>
      <c r="B50" s="66" t="s">
        <v>523</v>
      </c>
      <c r="C50" s="67">
        <v>6</v>
      </c>
      <c r="D50" s="67">
        <v>39</v>
      </c>
      <c r="E50" s="66" t="s">
        <v>97</v>
      </c>
      <c r="F50" s="66" t="s">
        <v>471</v>
      </c>
      <c r="G50" s="66" t="s">
        <v>470</v>
      </c>
      <c r="H50" s="67">
        <v>6</v>
      </c>
      <c r="I50" s="68">
        <v>1</v>
      </c>
      <c r="J50" s="67"/>
      <c r="K50" s="67" t="s">
        <v>320</v>
      </c>
      <c r="L50" s="158"/>
    </row>
    <row r="51" spans="1:12" ht="12.75">
      <c r="A51" s="157"/>
      <c r="B51" s="184" t="s">
        <v>298</v>
      </c>
      <c r="C51" s="185">
        <v>7</v>
      </c>
      <c r="D51" s="185">
        <v>5</v>
      </c>
      <c r="E51" s="184" t="s">
        <v>97</v>
      </c>
      <c r="F51" s="188" t="s">
        <v>303</v>
      </c>
      <c r="G51" s="184" t="s">
        <v>293</v>
      </c>
      <c r="H51" s="185">
        <v>2</v>
      </c>
      <c r="I51" s="189">
        <v>0.9</v>
      </c>
      <c r="J51" s="189">
        <v>0.8</v>
      </c>
      <c r="K51" s="185">
        <v>2012</v>
      </c>
      <c r="L51" s="190" t="s">
        <v>591</v>
      </c>
    </row>
    <row r="52" spans="1:12" ht="12.75">
      <c r="A52" s="157"/>
      <c r="B52" s="184" t="s">
        <v>559</v>
      </c>
      <c r="C52" s="185" t="s">
        <v>94</v>
      </c>
      <c r="D52" s="185">
        <v>7</v>
      </c>
      <c r="E52" s="184" t="s">
        <v>97</v>
      </c>
      <c r="F52" s="184" t="s">
        <v>412</v>
      </c>
      <c r="G52" s="184" t="s">
        <v>132</v>
      </c>
      <c r="H52" s="185">
        <v>2</v>
      </c>
      <c r="I52" s="185">
        <v>25</v>
      </c>
      <c r="J52" s="185">
        <v>15</v>
      </c>
      <c r="K52" s="185" t="s">
        <v>178</v>
      </c>
      <c r="L52" s="191" t="s">
        <v>610</v>
      </c>
    </row>
    <row r="53" spans="1:12" ht="12.75">
      <c r="A53" s="157"/>
      <c r="B53" s="184"/>
      <c r="C53" s="184"/>
      <c r="D53" s="185"/>
      <c r="E53" s="184"/>
      <c r="F53" s="184"/>
      <c r="G53" s="184"/>
      <c r="H53" s="185"/>
      <c r="I53" s="189"/>
      <c r="J53" s="201"/>
      <c r="K53" s="185"/>
      <c r="L53" s="190"/>
    </row>
    <row r="54" spans="1:12" ht="12.75">
      <c r="A54" s="157"/>
      <c r="B54" s="66" t="s">
        <v>108</v>
      </c>
      <c r="C54" s="67">
        <v>7</v>
      </c>
      <c r="D54" s="67">
        <v>15</v>
      </c>
      <c r="E54" s="66" t="s">
        <v>109</v>
      </c>
      <c r="F54" s="162" t="s">
        <v>386</v>
      </c>
      <c r="G54" s="66" t="s">
        <v>105</v>
      </c>
      <c r="H54" s="165">
        <v>2</v>
      </c>
      <c r="I54" s="171">
        <v>100</v>
      </c>
      <c r="J54" s="171">
        <v>88.88</v>
      </c>
      <c r="K54" s="67">
        <v>2010</v>
      </c>
      <c r="L54" s="158" t="s">
        <v>592</v>
      </c>
    </row>
    <row r="55" spans="1:12" ht="12.75">
      <c r="A55" s="157"/>
      <c r="B55" s="184"/>
      <c r="C55" s="185"/>
      <c r="D55" s="185"/>
      <c r="E55" s="184"/>
      <c r="F55" s="184"/>
      <c r="G55" s="184"/>
      <c r="H55" s="185"/>
      <c r="I55" s="185"/>
      <c r="J55" s="185"/>
      <c r="K55" s="185"/>
      <c r="L55" s="190"/>
    </row>
    <row r="56" spans="1:12" ht="12.75">
      <c r="A56" s="157"/>
      <c r="B56" s="184" t="s">
        <v>124</v>
      </c>
      <c r="C56" s="185">
        <v>4</v>
      </c>
      <c r="D56" s="185">
        <v>15</v>
      </c>
      <c r="E56" s="184" t="s">
        <v>125</v>
      </c>
      <c r="F56" s="184" t="s">
        <v>121</v>
      </c>
      <c r="G56" s="184" t="s">
        <v>35</v>
      </c>
      <c r="H56" s="185">
        <v>3</v>
      </c>
      <c r="I56" s="189">
        <v>0.73</v>
      </c>
      <c r="J56" s="189">
        <v>0.57</v>
      </c>
      <c r="K56" s="185">
        <v>2012</v>
      </c>
      <c r="L56" s="190" t="s">
        <v>587</v>
      </c>
    </row>
    <row r="57" spans="1:12" ht="12.75">
      <c r="A57" s="157"/>
      <c r="B57" s="184"/>
      <c r="C57" s="185"/>
      <c r="D57" s="185"/>
      <c r="E57" s="184"/>
      <c r="F57" s="184"/>
      <c r="G57" s="184"/>
      <c r="H57" s="185"/>
      <c r="I57" s="189"/>
      <c r="J57" s="189"/>
      <c r="K57" s="185"/>
      <c r="L57" s="190"/>
    </row>
    <row r="58" spans="1:12" ht="12.75">
      <c r="A58" s="157"/>
      <c r="B58" s="66" t="s">
        <v>398</v>
      </c>
      <c r="C58" s="67" t="s">
        <v>94</v>
      </c>
      <c r="D58" s="67">
        <v>10</v>
      </c>
      <c r="E58" s="66" t="s">
        <v>399</v>
      </c>
      <c r="F58" s="66" t="s">
        <v>395</v>
      </c>
      <c r="G58" s="66" t="s">
        <v>31</v>
      </c>
      <c r="H58" s="67">
        <v>10</v>
      </c>
      <c r="I58" s="67">
        <v>50</v>
      </c>
      <c r="J58" s="67">
        <v>0</v>
      </c>
      <c r="K58" s="67" t="s">
        <v>178</v>
      </c>
      <c r="L58" s="158" t="s">
        <v>400</v>
      </c>
    </row>
    <row r="59" spans="1:12" ht="12.75">
      <c r="A59" s="157"/>
      <c r="B59" s="66" t="s">
        <v>355</v>
      </c>
      <c r="C59" s="67">
        <v>6</v>
      </c>
      <c r="D59" s="67">
        <v>28</v>
      </c>
      <c r="E59" s="173" t="s">
        <v>356</v>
      </c>
      <c r="F59" s="66" t="s">
        <v>349</v>
      </c>
      <c r="G59" s="66" t="s">
        <v>350</v>
      </c>
      <c r="H59" s="67">
        <v>17</v>
      </c>
      <c r="I59" s="68">
        <v>1</v>
      </c>
      <c r="J59" s="68" t="s">
        <v>357</v>
      </c>
      <c r="K59" s="67" t="s">
        <v>178</v>
      </c>
      <c r="L59" s="158"/>
    </row>
    <row r="60" spans="1:12" ht="12.75">
      <c r="A60" s="157"/>
      <c r="B60" s="184" t="s">
        <v>358</v>
      </c>
      <c r="C60" s="185">
        <v>6</v>
      </c>
      <c r="D60" s="185">
        <v>22</v>
      </c>
      <c r="E60" s="184" t="s">
        <v>359</v>
      </c>
      <c r="F60" s="184" t="s">
        <v>349</v>
      </c>
      <c r="G60" s="184" t="s">
        <v>350</v>
      </c>
      <c r="H60" s="185">
        <v>7</v>
      </c>
      <c r="I60" s="189">
        <v>1</v>
      </c>
      <c r="J60" s="189" t="s">
        <v>360</v>
      </c>
      <c r="K60" s="185" t="s">
        <v>178</v>
      </c>
      <c r="L60" s="190" t="s">
        <v>587</v>
      </c>
    </row>
    <row r="61" spans="1:12" ht="12.75">
      <c r="A61" s="157"/>
      <c r="B61" s="66" t="s">
        <v>230</v>
      </c>
      <c r="C61" s="67" t="s">
        <v>231</v>
      </c>
      <c r="D61" s="67">
        <v>26</v>
      </c>
      <c r="E61" s="66" t="s">
        <v>232</v>
      </c>
      <c r="F61" s="66" t="s">
        <v>224</v>
      </c>
      <c r="G61" s="66" t="s">
        <v>31</v>
      </c>
      <c r="H61" s="67">
        <v>2</v>
      </c>
      <c r="I61" s="68">
        <v>0.2</v>
      </c>
      <c r="J61" s="67" t="s">
        <v>233</v>
      </c>
      <c r="K61" s="67" t="s">
        <v>178</v>
      </c>
      <c r="L61" s="158"/>
    </row>
    <row r="62" spans="1:12" ht="12.75">
      <c r="A62" s="157"/>
      <c r="B62" s="66"/>
      <c r="C62" s="67"/>
      <c r="D62" s="67"/>
      <c r="E62" s="66"/>
      <c r="F62" s="66"/>
      <c r="G62" s="66"/>
      <c r="H62" s="67"/>
      <c r="I62" s="68"/>
      <c r="J62" s="67"/>
      <c r="K62" s="67"/>
      <c r="L62" s="158"/>
    </row>
    <row r="63" spans="1:12" ht="12.75">
      <c r="A63" s="157"/>
      <c r="B63" s="184" t="s">
        <v>207</v>
      </c>
      <c r="C63" s="185">
        <v>6</v>
      </c>
      <c r="D63" s="185">
        <v>29</v>
      </c>
      <c r="E63" s="184" t="s">
        <v>104</v>
      </c>
      <c r="F63" s="184" t="s">
        <v>176</v>
      </c>
      <c r="G63" s="184" t="s">
        <v>444</v>
      </c>
      <c r="H63" s="185">
        <v>2</v>
      </c>
      <c r="I63" s="185">
        <v>66</v>
      </c>
      <c r="J63" s="185">
        <v>56</v>
      </c>
      <c r="K63" s="185" t="s">
        <v>178</v>
      </c>
      <c r="L63" s="190" t="s">
        <v>593</v>
      </c>
    </row>
    <row r="64" spans="1:12" ht="12.75">
      <c r="A64" s="157"/>
      <c r="B64" s="66" t="s">
        <v>103</v>
      </c>
      <c r="C64" s="67">
        <v>6</v>
      </c>
      <c r="D64" s="67">
        <v>26</v>
      </c>
      <c r="E64" s="66" t="s">
        <v>104</v>
      </c>
      <c r="F64" s="66" t="s">
        <v>386</v>
      </c>
      <c r="G64" s="66" t="s">
        <v>105</v>
      </c>
      <c r="H64" s="165">
        <v>4</v>
      </c>
      <c r="I64" s="171">
        <v>55.55</v>
      </c>
      <c r="J64" s="171">
        <v>44.44</v>
      </c>
      <c r="K64" s="170">
        <v>2008</v>
      </c>
      <c r="L64" s="158"/>
    </row>
    <row r="65" spans="1:12" ht="12.75">
      <c r="A65" s="157"/>
      <c r="B65" s="66" t="s">
        <v>521</v>
      </c>
      <c r="C65" s="67">
        <v>6</v>
      </c>
      <c r="D65" s="67">
        <v>40</v>
      </c>
      <c r="E65" s="66" t="s">
        <v>104</v>
      </c>
      <c r="F65" s="66" t="s">
        <v>471</v>
      </c>
      <c r="G65" s="66" t="s">
        <v>470</v>
      </c>
      <c r="H65" s="67">
        <v>18</v>
      </c>
      <c r="I65" s="68">
        <v>0</v>
      </c>
      <c r="J65" s="67">
        <v>0</v>
      </c>
      <c r="K65" s="67" t="s">
        <v>320</v>
      </c>
      <c r="L65" s="158" t="s">
        <v>605</v>
      </c>
    </row>
    <row r="66" spans="1:12" ht="12.75">
      <c r="A66" s="157"/>
      <c r="B66" s="76" t="s">
        <v>515</v>
      </c>
      <c r="C66" s="67">
        <v>6</v>
      </c>
      <c r="D66" s="67">
        <v>13</v>
      </c>
      <c r="E66" s="76" t="s">
        <v>104</v>
      </c>
      <c r="F66" s="75" t="s">
        <v>449</v>
      </c>
      <c r="G66" s="76" t="s">
        <v>35</v>
      </c>
      <c r="H66" s="65">
        <v>2</v>
      </c>
      <c r="I66" s="168"/>
      <c r="J66" s="168"/>
      <c r="K66" s="65" t="s">
        <v>513</v>
      </c>
      <c r="L66" s="169" t="s">
        <v>592</v>
      </c>
    </row>
    <row r="67" spans="1:12" ht="12.75">
      <c r="A67" s="157"/>
      <c r="B67" s="66" t="s">
        <v>302</v>
      </c>
      <c r="C67" s="67">
        <v>7</v>
      </c>
      <c r="D67" s="67">
        <v>13</v>
      </c>
      <c r="E67" s="66" t="s">
        <v>104</v>
      </c>
      <c r="F67" s="159" t="s">
        <v>303</v>
      </c>
      <c r="G67" s="66" t="s">
        <v>293</v>
      </c>
      <c r="H67" s="67">
        <v>2</v>
      </c>
      <c r="I67" s="67">
        <v>100</v>
      </c>
      <c r="J67" s="67">
        <v>90</v>
      </c>
      <c r="K67" s="67">
        <v>2012</v>
      </c>
      <c r="L67" s="158" t="s">
        <v>295</v>
      </c>
    </row>
    <row r="68" spans="1:12" ht="12.75">
      <c r="A68" s="157"/>
      <c r="B68" s="66" t="s">
        <v>563</v>
      </c>
      <c r="C68" s="67" t="s">
        <v>94</v>
      </c>
      <c r="D68" s="67">
        <v>33</v>
      </c>
      <c r="E68" s="66" t="s">
        <v>104</v>
      </c>
      <c r="F68" s="66" t="s">
        <v>412</v>
      </c>
      <c r="G68" s="66" t="s">
        <v>132</v>
      </c>
      <c r="H68" s="67">
        <v>2</v>
      </c>
      <c r="I68" s="67">
        <v>22.2</v>
      </c>
      <c r="J68" s="67">
        <v>11.1</v>
      </c>
      <c r="K68" s="67" t="s">
        <v>178</v>
      </c>
      <c r="L68" s="160" t="s">
        <v>608</v>
      </c>
    </row>
    <row r="69" spans="1:12" ht="12.75">
      <c r="A69" s="157"/>
      <c r="B69" s="66" t="s">
        <v>58</v>
      </c>
      <c r="C69" s="67" t="s">
        <v>46</v>
      </c>
      <c r="D69" s="67">
        <v>8</v>
      </c>
      <c r="E69" s="66" t="s">
        <v>104</v>
      </c>
      <c r="F69" s="66" t="s">
        <v>246</v>
      </c>
      <c r="G69" s="66" t="s">
        <v>31</v>
      </c>
      <c r="H69" s="67">
        <v>6</v>
      </c>
      <c r="I69" s="68">
        <v>0.3333</v>
      </c>
      <c r="J69" s="68">
        <v>0.3333</v>
      </c>
      <c r="K69" s="67" t="s">
        <v>178</v>
      </c>
      <c r="L69" s="158" t="s">
        <v>639</v>
      </c>
    </row>
    <row r="70" spans="1:12" ht="12.75">
      <c r="A70" s="157"/>
      <c r="B70" s="184"/>
      <c r="C70" s="185"/>
      <c r="D70" s="185"/>
      <c r="E70" s="184"/>
      <c r="F70" s="184"/>
      <c r="G70" s="184"/>
      <c r="H70" s="185"/>
      <c r="I70" s="185"/>
      <c r="J70" s="185"/>
      <c r="K70" s="185"/>
      <c r="L70" s="190"/>
    </row>
    <row r="71" spans="1:12" ht="12.75">
      <c r="A71" s="157"/>
      <c r="B71" s="164" t="s">
        <v>516</v>
      </c>
      <c r="C71" s="165" t="s">
        <v>46</v>
      </c>
      <c r="D71" s="165">
        <v>4</v>
      </c>
      <c r="E71" s="164" t="s">
        <v>93</v>
      </c>
      <c r="F71" s="164" t="s">
        <v>517</v>
      </c>
      <c r="G71" s="164" t="s">
        <v>518</v>
      </c>
      <c r="H71" s="165">
        <v>9</v>
      </c>
      <c r="I71" s="166">
        <v>72</v>
      </c>
      <c r="J71" s="166">
        <v>22</v>
      </c>
      <c r="K71" s="165">
        <v>2011</v>
      </c>
      <c r="L71" s="169" t="s">
        <v>642</v>
      </c>
    </row>
    <row r="72" spans="1:12" ht="12.75">
      <c r="A72" s="157"/>
      <c r="B72" s="184" t="s">
        <v>208</v>
      </c>
      <c r="C72" s="185" t="s">
        <v>46</v>
      </c>
      <c r="D72" s="185">
        <v>3</v>
      </c>
      <c r="E72" s="184" t="s">
        <v>93</v>
      </c>
      <c r="F72" s="184" t="s">
        <v>383</v>
      </c>
      <c r="G72" s="184" t="s">
        <v>132</v>
      </c>
      <c r="H72" s="185">
        <v>4</v>
      </c>
      <c r="I72" s="189" t="s">
        <v>136</v>
      </c>
      <c r="J72" s="189">
        <v>0.2</v>
      </c>
      <c r="K72" s="185">
        <v>2012</v>
      </c>
      <c r="L72" s="190" t="s">
        <v>588</v>
      </c>
    </row>
    <row r="73" spans="1:12" ht="12.75">
      <c r="A73" s="157"/>
      <c r="B73" s="66" t="s">
        <v>292</v>
      </c>
      <c r="C73" s="67">
        <v>7</v>
      </c>
      <c r="D73" s="67">
        <v>8</v>
      </c>
      <c r="E73" s="66" t="s">
        <v>93</v>
      </c>
      <c r="F73" s="159" t="s">
        <v>303</v>
      </c>
      <c r="G73" s="66" t="s">
        <v>293</v>
      </c>
      <c r="H73" s="67">
        <v>5</v>
      </c>
      <c r="I73" s="67">
        <v>100</v>
      </c>
      <c r="J73" s="67">
        <v>73</v>
      </c>
      <c r="K73" s="67">
        <v>2012</v>
      </c>
      <c r="L73" s="158"/>
    </row>
    <row r="74" spans="1:12" ht="12.75">
      <c r="A74" s="157"/>
      <c r="B74" s="184" t="s">
        <v>554</v>
      </c>
      <c r="C74" s="185" t="s">
        <v>46</v>
      </c>
      <c r="D74" s="185">
        <v>6</v>
      </c>
      <c r="E74" s="184" t="s">
        <v>93</v>
      </c>
      <c r="F74" s="184" t="s">
        <v>412</v>
      </c>
      <c r="G74" s="184" t="s">
        <v>132</v>
      </c>
      <c r="H74" s="185">
        <v>5</v>
      </c>
      <c r="I74" s="185" t="s">
        <v>555</v>
      </c>
      <c r="J74" s="185">
        <v>50</v>
      </c>
      <c r="K74" s="185" t="s">
        <v>178</v>
      </c>
      <c r="L74" s="205" t="s">
        <v>611</v>
      </c>
    </row>
    <row r="75" spans="1:12" ht="12.75">
      <c r="A75" s="157"/>
      <c r="B75" s="184"/>
      <c r="C75" s="185"/>
      <c r="D75" s="185"/>
      <c r="E75" s="184"/>
      <c r="F75" s="184"/>
      <c r="G75" s="184"/>
      <c r="H75" s="185"/>
      <c r="I75" s="185"/>
      <c r="J75" s="185"/>
      <c r="K75" s="185"/>
      <c r="L75" s="190"/>
    </row>
    <row r="76" spans="1:12" ht="12.75">
      <c r="A76" s="157"/>
      <c r="B76" s="184" t="s">
        <v>84</v>
      </c>
      <c r="C76" s="185" t="s">
        <v>46</v>
      </c>
      <c r="D76" s="185">
        <v>4</v>
      </c>
      <c r="E76" s="184" t="s">
        <v>33</v>
      </c>
      <c r="F76" s="186" t="s">
        <v>77</v>
      </c>
      <c r="G76" s="184" t="s">
        <v>85</v>
      </c>
      <c r="H76" s="185">
        <v>20</v>
      </c>
      <c r="I76" s="185">
        <v>100</v>
      </c>
      <c r="J76" s="185">
        <v>0</v>
      </c>
      <c r="K76" s="185">
        <v>2012</v>
      </c>
      <c r="L76" s="158"/>
    </row>
    <row r="77" spans="1:12" ht="12.75">
      <c r="A77" s="157"/>
      <c r="B77" s="184" t="s">
        <v>86</v>
      </c>
      <c r="C77" s="185" t="s">
        <v>46</v>
      </c>
      <c r="D77" s="185">
        <v>12</v>
      </c>
      <c r="E77" s="184" t="s">
        <v>33</v>
      </c>
      <c r="F77" s="186" t="s">
        <v>77</v>
      </c>
      <c r="G77" s="184" t="s">
        <v>85</v>
      </c>
      <c r="H77" s="185">
        <v>20</v>
      </c>
      <c r="I77" s="185">
        <v>100</v>
      </c>
      <c r="J77" s="185">
        <v>0</v>
      </c>
      <c r="K77" s="185">
        <v>2012</v>
      </c>
      <c r="L77" s="158"/>
    </row>
    <row r="78" spans="1:12" ht="12.75">
      <c r="A78" s="157"/>
      <c r="B78" s="184" t="s">
        <v>210</v>
      </c>
      <c r="C78" s="185" t="s">
        <v>46</v>
      </c>
      <c r="D78" s="185">
        <v>5</v>
      </c>
      <c r="E78" s="184" t="s">
        <v>33</v>
      </c>
      <c r="F78" s="184" t="s">
        <v>99</v>
      </c>
      <c r="G78" s="184" t="s">
        <v>100</v>
      </c>
      <c r="H78" s="185">
        <v>20</v>
      </c>
      <c r="I78" s="185">
        <v>100</v>
      </c>
      <c r="J78" s="185">
        <v>0</v>
      </c>
      <c r="K78" s="185">
        <v>2012</v>
      </c>
      <c r="L78" s="158"/>
    </row>
    <row r="79" spans="1:12" ht="12.75">
      <c r="A79" s="157"/>
      <c r="B79" s="66" t="s">
        <v>262</v>
      </c>
      <c r="C79" s="67" t="s">
        <v>94</v>
      </c>
      <c r="D79" s="67">
        <v>38</v>
      </c>
      <c r="E79" s="66" t="s">
        <v>33</v>
      </c>
      <c r="F79" s="66" t="s">
        <v>260</v>
      </c>
      <c r="G79" s="66" t="s">
        <v>31</v>
      </c>
      <c r="H79" s="67">
        <v>20</v>
      </c>
      <c r="I79" s="68">
        <v>1</v>
      </c>
      <c r="J79" s="68">
        <v>0</v>
      </c>
      <c r="K79" s="67" t="s">
        <v>178</v>
      </c>
      <c r="L79" s="158" t="s">
        <v>634</v>
      </c>
    </row>
    <row r="80" spans="1:12" ht="12.75">
      <c r="A80" s="157"/>
      <c r="B80" s="184" t="s">
        <v>70</v>
      </c>
      <c r="C80" s="185" t="s">
        <v>46</v>
      </c>
      <c r="D80" s="185">
        <v>9</v>
      </c>
      <c r="E80" s="184" t="s">
        <v>33</v>
      </c>
      <c r="F80" s="184" t="s">
        <v>385</v>
      </c>
      <c r="G80" s="184" t="s">
        <v>71</v>
      </c>
      <c r="H80" s="185">
        <v>20</v>
      </c>
      <c r="I80" s="189">
        <v>1</v>
      </c>
      <c r="J80" s="185">
        <v>0</v>
      </c>
      <c r="K80" s="185"/>
      <c r="L80" s="190"/>
    </row>
    <row r="81" spans="1:12" ht="12.75">
      <c r="A81" s="157"/>
      <c r="B81" s="184" t="s">
        <v>552</v>
      </c>
      <c r="C81" s="185" t="s">
        <v>46</v>
      </c>
      <c r="D81" s="185">
        <v>6</v>
      </c>
      <c r="E81" s="184" t="s">
        <v>33</v>
      </c>
      <c r="F81" s="184" t="s">
        <v>412</v>
      </c>
      <c r="G81" s="184" t="s">
        <v>132</v>
      </c>
      <c r="H81" s="185"/>
      <c r="I81" s="189">
        <v>1</v>
      </c>
      <c r="J81" s="189">
        <v>0</v>
      </c>
      <c r="K81" s="185" t="s">
        <v>178</v>
      </c>
      <c r="L81" s="205" t="s">
        <v>612</v>
      </c>
    </row>
    <row r="82" spans="1:12" ht="12.75">
      <c r="A82" s="157"/>
      <c r="B82" s="184" t="s">
        <v>553</v>
      </c>
      <c r="C82" s="185" t="s">
        <v>46</v>
      </c>
      <c r="D82" s="185">
        <v>6</v>
      </c>
      <c r="E82" s="184" t="s">
        <v>33</v>
      </c>
      <c r="F82" s="184" t="s">
        <v>412</v>
      </c>
      <c r="G82" s="184" t="s">
        <v>132</v>
      </c>
      <c r="H82" s="185"/>
      <c r="I82" s="189">
        <v>1</v>
      </c>
      <c r="J82" s="189">
        <v>0</v>
      </c>
      <c r="K82" s="185" t="s">
        <v>178</v>
      </c>
      <c r="L82" s="191" t="s">
        <v>613</v>
      </c>
    </row>
    <row r="83" spans="1:12" ht="12.75">
      <c r="A83" s="157"/>
      <c r="B83" s="184" t="s">
        <v>410</v>
      </c>
      <c r="C83" s="185" t="s">
        <v>46</v>
      </c>
      <c r="D83" s="185">
        <v>13</v>
      </c>
      <c r="E83" s="184" t="s">
        <v>33</v>
      </c>
      <c r="F83" s="184" t="s">
        <v>411</v>
      </c>
      <c r="G83" s="184" t="s">
        <v>31</v>
      </c>
      <c r="H83" s="185">
        <v>20</v>
      </c>
      <c r="I83" s="189">
        <v>1</v>
      </c>
      <c r="J83" s="189">
        <v>0</v>
      </c>
      <c r="K83" s="185" t="s">
        <v>178</v>
      </c>
      <c r="L83" s="192" t="s">
        <v>643</v>
      </c>
    </row>
    <row r="84" spans="1:12" ht="12.75">
      <c r="A84" s="193"/>
      <c r="B84" s="184" t="s">
        <v>594</v>
      </c>
      <c r="C84" s="185" t="s">
        <v>46</v>
      </c>
      <c r="D84" s="185">
        <v>3</v>
      </c>
      <c r="E84" s="184" t="s">
        <v>33</v>
      </c>
      <c r="F84" s="184" t="s">
        <v>393</v>
      </c>
      <c r="G84" s="184" t="s">
        <v>31</v>
      </c>
      <c r="H84" s="185"/>
      <c r="I84" s="189">
        <v>1</v>
      </c>
      <c r="J84" s="189">
        <v>0</v>
      </c>
      <c r="K84" s="185" t="s">
        <v>178</v>
      </c>
      <c r="L84" s="190" t="s">
        <v>451</v>
      </c>
    </row>
    <row r="85" spans="1:12" ht="12.75">
      <c r="A85" s="193"/>
      <c r="B85" s="184"/>
      <c r="C85" s="185"/>
      <c r="D85" s="185"/>
      <c r="E85" s="184"/>
      <c r="F85" s="184"/>
      <c r="G85" s="184"/>
      <c r="H85" s="185"/>
      <c r="I85" s="189"/>
      <c r="J85" s="189"/>
      <c r="K85" s="185"/>
      <c r="L85" s="190"/>
    </row>
    <row r="86" spans="1:12" ht="12.75">
      <c r="A86" s="157"/>
      <c r="B86" s="66" t="s">
        <v>154</v>
      </c>
      <c r="C86" s="67" t="s">
        <v>94</v>
      </c>
      <c r="D86" s="67">
        <v>5</v>
      </c>
      <c r="E86" s="66" t="s">
        <v>194</v>
      </c>
      <c r="F86" s="66" t="s">
        <v>155</v>
      </c>
      <c r="G86" s="66" t="s">
        <v>156</v>
      </c>
      <c r="H86" s="67">
        <v>2</v>
      </c>
      <c r="I86" s="68">
        <v>0.4</v>
      </c>
      <c r="J86" s="68">
        <v>0.3</v>
      </c>
      <c r="K86" s="67">
        <v>2012</v>
      </c>
      <c r="L86" s="158"/>
    </row>
    <row r="87" spans="1:12" ht="12.75">
      <c r="A87" s="157"/>
      <c r="B87" s="62" t="s">
        <v>519</v>
      </c>
      <c r="C87" s="67">
        <v>6</v>
      </c>
      <c r="D87" s="67">
        <v>22</v>
      </c>
      <c r="E87" s="66" t="s">
        <v>194</v>
      </c>
      <c r="F87" s="66" t="s">
        <v>520</v>
      </c>
      <c r="G87" s="66" t="s">
        <v>518</v>
      </c>
      <c r="H87" s="165">
        <v>2</v>
      </c>
      <c r="I87" s="166"/>
      <c r="J87" s="166"/>
      <c r="K87" s="165"/>
      <c r="L87" s="172">
        <v>0.1</v>
      </c>
    </row>
    <row r="88" spans="1:12" ht="23.25" customHeight="1">
      <c r="A88" s="157"/>
      <c r="B88" s="184" t="s">
        <v>281</v>
      </c>
      <c r="C88" s="185">
        <v>7</v>
      </c>
      <c r="D88" s="185">
        <v>33</v>
      </c>
      <c r="E88" s="184" t="s">
        <v>194</v>
      </c>
      <c r="F88" s="184" t="s">
        <v>280</v>
      </c>
      <c r="G88" s="184" t="s">
        <v>31</v>
      </c>
      <c r="H88" s="185">
        <v>2</v>
      </c>
      <c r="I88" s="185"/>
      <c r="J88" s="185"/>
      <c r="K88" s="185" t="s">
        <v>79</v>
      </c>
      <c r="L88" s="190" t="s">
        <v>641</v>
      </c>
    </row>
    <row r="89" spans="1:12" ht="12.75">
      <c r="A89" s="157"/>
      <c r="B89" s="184"/>
      <c r="C89" s="185"/>
      <c r="D89" s="185"/>
      <c r="E89" s="184"/>
      <c r="F89" s="184"/>
      <c r="G89" s="184"/>
      <c r="H89" s="185"/>
      <c r="I89" s="185"/>
      <c r="J89" s="185"/>
      <c r="K89" s="185"/>
      <c r="L89" s="190"/>
    </row>
    <row r="90" spans="1:12" ht="15" customHeight="1">
      <c r="A90" s="157"/>
      <c r="B90" s="62" t="s">
        <v>424</v>
      </c>
      <c r="C90" s="63" t="s">
        <v>425</v>
      </c>
      <c r="D90" s="63" t="s">
        <v>426</v>
      </c>
      <c r="E90" s="62" t="s">
        <v>135</v>
      </c>
      <c r="F90" s="62" t="s">
        <v>447</v>
      </c>
      <c r="G90" s="62" t="s">
        <v>138</v>
      </c>
      <c r="H90" s="63" t="s">
        <v>427</v>
      </c>
      <c r="I90" s="63" t="s">
        <v>428</v>
      </c>
      <c r="J90" s="63" t="s">
        <v>429</v>
      </c>
      <c r="K90" s="63" t="s">
        <v>430</v>
      </c>
      <c r="L90" s="161" t="s">
        <v>431</v>
      </c>
    </row>
    <row r="91" spans="1:12" ht="12.75">
      <c r="A91" s="157"/>
      <c r="B91" s="184" t="s">
        <v>209</v>
      </c>
      <c r="C91" s="185" t="s">
        <v>46</v>
      </c>
      <c r="D91" s="185">
        <v>12</v>
      </c>
      <c r="E91" s="184" t="s">
        <v>135</v>
      </c>
      <c r="F91" s="184" t="s">
        <v>383</v>
      </c>
      <c r="G91" s="184" t="s">
        <v>132</v>
      </c>
      <c r="H91" s="185">
        <v>3</v>
      </c>
      <c r="I91" s="189">
        <v>1</v>
      </c>
      <c r="J91" s="189">
        <v>0.85</v>
      </c>
      <c r="K91" s="185">
        <v>2012</v>
      </c>
      <c r="L91" s="190" t="s">
        <v>595</v>
      </c>
    </row>
    <row r="92" spans="1:12" ht="12.75">
      <c r="A92" s="157"/>
      <c r="B92" s="66" t="s">
        <v>297</v>
      </c>
      <c r="C92" s="67">
        <v>7</v>
      </c>
      <c r="D92" s="67">
        <v>2</v>
      </c>
      <c r="E92" s="66" t="s">
        <v>135</v>
      </c>
      <c r="F92" s="159" t="s">
        <v>303</v>
      </c>
      <c r="G92" s="66" t="s">
        <v>293</v>
      </c>
      <c r="H92" s="67">
        <v>1</v>
      </c>
      <c r="I92" s="68">
        <v>1</v>
      </c>
      <c r="J92" s="68">
        <v>0.95</v>
      </c>
      <c r="K92" s="67">
        <v>2012</v>
      </c>
      <c r="L92" s="158"/>
    </row>
    <row r="93" spans="1:12" ht="12.75">
      <c r="A93" s="157"/>
      <c r="B93" s="66" t="s">
        <v>244</v>
      </c>
      <c r="C93" s="67" t="s">
        <v>245</v>
      </c>
      <c r="D93" s="67">
        <v>4</v>
      </c>
      <c r="E93" s="66" t="s">
        <v>135</v>
      </c>
      <c r="F93" s="66" t="s">
        <v>246</v>
      </c>
      <c r="G93" s="66" t="s">
        <v>31</v>
      </c>
      <c r="H93" s="67">
        <v>10</v>
      </c>
      <c r="I93" s="67">
        <v>60</v>
      </c>
      <c r="J93" s="67">
        <v>10</v>
      </c>
      <c r="K93" s="67" t="s">
        <v>178</v>
      </c>
      <c r="L93" s="158" t="s">
        <v>596</v>
      </c>
    </row>
    <row r="94" spans="1:12" ht="12.75">
      <c r="A94" s="157"/>
      <c r="B94" s="66"/>
      <c r="C94" s="67"/>
      <c r="D94" s="67"/>
      <c r="E94" s="66"/>
      <c r="F94" s="66"/>
      <c r="G94" s="66"/>
      <c r="H94" s="67"/>
      <c r="I94" s="68"/>
      <c r="J94" s="68"/>
      <c r="K94" s="67"/>
      <c r="L94" s="158"/>
    </row>
    <row r="95" spans="1:12" ht="12.75">
      <c r="A95" s="157"/>
      <c r="B95" s="184" t="s">
        <v>106</v>
      </c>
      <c r="C95" s="185">
        <v>7</v>
      </c>
      <c r="D95" s="185">
        <v>11</v>
      </c>
      <c r="E95" s="184" t="s">
        <v>107</v>
      </c>
      <c r="F95" s="184" t="s">
        <v>386</v>
      </c>
      <c r="G95" s="184" t="s">
        <v>105</v>
      </c>
      <c r="H95" s="198">
        <v>2</v>
      </c>
      <c r="I95" s="187">
        <v>55.55</v>
      </c>
      <c r="J95" s="187">
        <v>44.44</v>
      </c>
      <c r="K95" s="185">
        <v>2008</v>
      </c>
      <c r="L95" s="190" t="s">
        <v>588</v>
      </c>
    </row>
    <row r="96" spans="1:12" ht="12.75">
      <c r="A96" s="157"/>
      <c r="B96" s="66" t="s">
        <v>300</v>
      </c>
      <c r="C96" s="67">
        <v>7</v>
      </c>
      <c r="D96" s="67">
        <v>13</v>
      </c>
      <c r="E96" s="66" t="s">
        <v>107</v>
      </c>
      <c r="F96" s="159" t="s">
        <v>303</v>
      </c>
      <c r="G96" s="66" t="s">
        <v>293</v>
      </c>
      <c r="H96" s="67">
        <v>2</v>
      </c>
      <c r="I96" s="67">
        <v>100</v>
      </c>
      <c r="J96" s="67">
        <v>90</v>
      </c>
      <c r="K96" s="67">
        <v>2012</v>
      </c>
      <c r="L96" s="158" t="s">
        <v>301</v>
      </c>
    </row>
    <row r="97" spans="1:12" ht="12.75">
      <c r="A97" s="157"/>
      <c r="B97" s="66" t="s">
        <v>556</v>
      </c>
      <c r="C97" s="67" t="s">
        <v>46</v>
      </c>
      <c r="D97" s="67">
        <v>12</v>
      </c>
      <c r="E97" s="66" t="s">
        <v>116</v>
      </c>
      <c r="F97" s="66" t="s">
        <v>412</v>
      </c>
      <c r="G97" s="66" t="s">
        <v>132</v>
      </c>
      <c r="H97" s="67">
        <v>2</v>
      </c>
      <c r="I97" s="67">
        <v>44.4</v>
      </c>
      <c r="J97" s="67" t="s">
        <v>557</v>
      </c>
      <c r="K97" s="67" t="s">
        <v>178</v>
      </c>
      <c r="L97" s="160"/>
    </row>
    <row r="98" spans="1:21" ht="12.75">
      <c r="A98" s="157"/>
      <c r="B98" s="184" t="s">
        <v>351</v>
      </c>
      <c r="C98" s="206">
        <v>7</v>
      </c>
      <c r="D98" s="185">
        <v>7</v>
      </c>
      <c r="E98" s="184" t="s">
        <v>107</v>
      </c>
      <c r="F98" s="184" t="s">
        <v>349</v>
      </c>
      <c r="G98" s="184" t="s">
        <v>350</v>
      </c>
      <c r="H98" s="185">
        <v>8</v>
      </c>
      <c r="I98" s="189">
        <v>1</v>
      </c>
      <c r="J98" s="185" t="s">
        <v>352</v>
      </c>
      <c r="K98" s="185" t="s">
        <v>178</v>
      </c>
      <c r="L98" s="190" t="s">
        <v>597</v>
      </c>
      <c r="M98" s="34"/>
      <c r="N98" s="34"/>
      <c r="O98" s="34"/>
      <c r="P98" s="34"/>
      <c r="Q98" s="34"/>
      <c r="R98" s="34"/>
      <c r="S98" s="34"/>
      <c r="T98" s="34"/>
      <c r="U98" s="32"/>
    </row>
    <row r="99" spans="1:21" ht="12" customHeight="1">
      <c r="A99" s="157"/>
      <c r="B99" s="66" t="s">
        <v>332</v>
      </c>
      <c r="C99" s="174" t="s">
        <v>46</v>
      </c>
      <c r="D99" s="67">
        <v>10</v>
      </c>
      <c r="E99" s="66" t="s">
        <v>107</v>
      </c>
      <c r="F99" s="162" t="s">
        <v>330</v>
      </c>
      <c r="G99" s="66" t="s">
        <v>31</v>
      </c>
      <c r="H99" s="67">
        <v>2</v>
      </c>
      <c r="I99" s="163">
        <v>33.33</v>
      </c>
      <c r="J99" s="163">
        <v>22.22</v>
      </c>
      <c r="K99" s="67">
        <v>2010</v>
      </c>
      <c r="L99" s="158" t="s">
        <v>333</v>
      </c>
      <c r="M99" s="34"/>
      <c r="N99" s="34"/>
      <c r="O99" s="34"/>
      <c r="P99" s="34"/>
      <c r="Q99" s="34"/>
      <c r="R99" s="34"/>
      <c r="S99" s="34"/>
      <c r="T99" s="34"/>
      <c r="U99" s="32"/>
    </row>
    <row r="100" spans="1:21" ht="12.75">
      <c r="A100" s="157"/>
      <c r="B100" s="66"/>
      <c r="C100" s="174"/>
      <c r="D100" s="67"/>
      <c r="E100" s="66"/>
      <c r="F100" s="66"/>
      <c r="G100" s="66"/>
      <c r="H100" s="67"/>
      <c r="I100" s="68"/>
      <c r="J100" s="68"/>
      <c r="K100" s="67"/>
      <c r="L100" s="252"/>
      <c r="M100" s="34"/>
      <c r="N100" s="34"/>
      <c r="O100" s="34"/>
      <c r="P100" s="34"/>
      <c r="Q100" s="34"/>
      <c r="R100" s="34"/>
      <c r="S100" s="34"/>
      <c r="T100" s="34"/>
      <c r="U100" s="32"/>
    </row>
    <row r="101" spans="1:21" ht="12.75">
      <c r="A101" s="157"/>
      <c r="B101" s="202" t="s">
        <v>382</v>
      </c>
      <c r="C101" s="206" t="s">
        <v>46</v>
      </c>
      <c r="D101" s="185">
        <v>14</v>
      </c>
      <c r="E101" s="202" t="s">
        <v>36</v>
      </c>
      <c r="F101" s="203" t="s">
        <v>34</v>
      </c>
      <c r="G101" s="202" t="s">
        <v>35</v>
      </c>
      <c r="H101" s="185">
        <v>2</v>
      </c>
      <c r="I101" s="204">
        <v>0.3</v>
      </c>
      <c r="J101" s="204">
        <v>0.2</v>
      </c>
      <c r="K101" s="199"/>
      <c r="L101" s="190" t="s">
        <v>598</v>
      </c>
      <c r="M101" s="34"/>
      <c r="N101" s="34"/>
      <c r="O101" s="34"/>
      <c r="P101" s="34"/>
      <c r="Q101" s="34"/>
      <c r="R101" s="34"/>
      <c r="S101" s="34"/>
      <c r="T101" s="34"/>
      <c r="U101" s="32"/>
    </row>
    <row r="102" spans="1:21" ht="12.75">
      <c r="A102" s="157"/>
      <c r="B102" s="66" t="s">
        <v>263</v>
      </c>
      <c r="C102" s="174" t="s">
        <v>94</v>
      </c>
      <c r="D102" s="67">
        <v>32</v>
      </c>
      <c r="E102" s="66" t="s">
        <v>36</v>
      </c>
      <c r="F102" s="66" t="s">
        <v>260</v>
      </c>
      <c r="G102" s="66" t="s">
        <v>31</v>
      </c>
      <c r="H102" s="67">
        <v>4</v>
      </c>
      <c r="I102" s="68">
        <v>1</v>
      </c>
      <c r="J102" s="68">
        <v>0.2</v>
      </c>
      <c r="K102" s="67"/>
      <c r="L102" s="158" t="s">
        <v>592</v>
      </c>
      <c r="M102" s="34"/>
      <c r="N102" s="34"/>
      <c r="O102" s="34"/>
      <c r="P102" s="34"/>
      <c r="Q102" s="34"/>
      <c r="R102" s="34"/>
      <c r="S102" s="34"/>
      <c r="T102" s="34"/>
      <c r="U102" s="32"/>
    </row>
    <row r="103" spans="1:21" ht="12.75">
      <c r="A103" s="157"/>
      <c r="B103" s="184" t="s">
        <v>111</v>
      </c>
      <c r="C103" s="206">
        <v>7</v>
      </c>
      <c r="D103" s="185">
        <v>10</v>
      </c>
      <c r="E103" s="184" t="s">
        <v>36</v>
      </c>
      <c r="F103" s="186" t="s">
        <v>386</v>
      </c>
      <c r="G103" s="184" t="s">
        <v>105</v>
      </c>
      <c r="H103" s="185">
        <v>4</v>
      </c>
      <c r="I103" s="187">
        <v>100</v>
      </c>
      <c r="J103" s="187">
        <v>80</v>
      </c>
      <c r="K103" s="185">
        <v>2012</v>
      </c>
      <c r="L103" s="190" t="s">
        <v>599</v>
      </c>
      <c r="M103" s="34"/>
      <c r="N103" s="34"/>
      <c r="O103" s="34"/>
      <c r="P103" s="34"/>
      <c r="Q103" s="34"/>
      <c r="R103" s="34"/>
      <c r="S103" s="34"/>
      <c r="T103" s="34"/>
      <c r="U103" s="32"/>
    </row>
    <row r="104" spans="1:21" ht="12.75">
      <c r="A104" s="157"/>
      <c r="B104" s="184" t="s">
        <v>522</v>
      </c>
      <c r="C104" s="206">
        <v>7</v>
      </c>
      <c r="D104" s="185">
        <v>6</v>
      </c>
      <c r="E104" s="184" t="s">
        <v>36</v>
      </c>
      <c r="F104" s="184" t="s">
        <v>471</v>
      </c>
      <c r="G104" s="184" t="s">
        <v>470</v>
      </c>
      <c r="H104" s="185">
        <v>2</v>
      </c>
      <c r="I104" s="189">
        <v>0</v>
      </c>
      <c r="J104" s="185"/>
      <c r="K104" s="185" t="s">
        <v>320</v>
      </c>
      <c r="L104" s="190" t="s">
        <v>599</v>
      </c>
      <c r="M104" s="34"/>
      <c r="N104" s="34"/>
      <c r="O104" s="34"/>
      <c r="P104" s="34"/>
      <c r="Q104" s="34"/>
      <c r="R104" s="34"/>
      <c r="S104" s="34"/>
      <c r="T104" s="34"/>
      <c r="U104" s="32"/>
    </row>
    <row r="105" spans="1:21" ht="12.75">
      <c r="A105" s="157"/>
      <c r="B105" s="184"/>
      <c r="C105" s="206"/>
      <c r="D105" s="185"/>
      <c r="E105" s="184"/>
      <c r="F105" s="184"/>
      <c r="G105" s="184"/>
      <c r="H105" s="185"/>
      <c r="I105" s="185"/>
      <c r="J105" s="185"/>
      <c r="K105" s="185"/>
      <c r="L105" s="190"/>
      <c r="M105" s="34"/>
      <c r="N105" s="34"/>
      <c r="O105" s="34"/>
      <c r="P105" s="34"/>
      <c r="Q105" s="34"/>
      <c r="R105" s="34"/>
      <c r="S105" s="34"/>
      <c r="T105" s="34"/>
      <c r="U105" s="32"/>
    </row>
    <row r="106" spans="1:21" ht="12.75">
      <c r="A106" s="267"/>
      <c r="B106" s="66" t="s">
        <v>256</v>
      </c>
      <c r="C106" s="67" t="s">
        <v>46</v>
      </c>
      <c r="D106" s="67">
        <v>35</v>
      </c>
      <c r="E106" s="66" t="s">
        <v>217</v>
      </c>
      <c r="F106" s="66" t="s">
        <v>246</v>
      </c>
      <c r="G106" s="66" t="s">
        <v>31</v>
      </c>
      <c r="H106" s="67">
        <v>2</v>
      </c>
      <c r="I106" s="68"/>
      <c r="J106" s="67"/>
      <c r="K106" s="67"/>
      <c r="L106" s="158" t="s">
        <v>640</v>
      </c>
      <c r="M106" s="34"/>
      <c r="N106" s="34"/>
      <c r="O106" s="34"/>
      <c r="P106" s="34"/>
      <c r="Q106" s="34"/>
      <c r="R106" s="34"/>
      <c r="S106" s="34"/>
      <c r="T106" s="34"/>
      <c r="U106" s="32"/>
    </row>
    <row r="107" spans="1:12" ht="12.75">
      <c r="A107" s="157"/>
      <c r="B107" s="184"/>
      <c r="C107" s="185"/>
      <c r="D107" s="185"/>
      <c r="E107" s="184"/>
      <c r="F107" s="184"/>
      <c r="G107" s="184"/>
      <c r="H107" s="185"/>
      <c r="I107" s="185"/>
      <c r="J107" s="185"/>
      <c r="K107" s="185"/>
      <c r="L107" s="190"/>
    </row>
    <row r="108" spans="1:12" ht="13.5" thickBot="1">
      <c r="A108" s="157"/>
      <c r="B108" s="175"/>
      <c r="C108" s="176"/>
      <c r="D108" s="176"/>
      <c r="E108" s="175"/>
      <c r="F108" s="175"/>
      <c r="G108" s="175"/>
      <c r="H108" s="176"/>
      <c r="I108" s="176"/>
      <c r="J108" s="176"/>
      <c r="K108" s="176"/>
      <c r="L108" s="177"/>
    </row>
    <row r="109" spans="1:12" s="29" customFormat="1" ht="12.75">
      <c r="A109" s="36"/>
      <c r="B109" s="4"/>
      <c r="C109" s="38"/>
      <c r="D109" s="2"/>
      <c r="E109" s="4"/>
      <c r="F109" s="4"/>
      <c r="G109" s="4"/>
      <c r="H109" s="2"/>
      <c r="I109" s="2"/>
      <c r="J109" s="2"/>
      <c r="K109" s="39"/>
      <c r="L109" s="7"/>
    </row>
    <row r="110" spans="1:12" s="29" customFormat="1" ht="12.75">
      <c r="A110" s="36"/>
      <c r="B110" s="40" t="s">
        <v>487</v>
      </c>
      <c r="C110" s="38"/>
      <c r="D110" s="2"/>
      <c r="E110" s="4"/>
      <c r="F110" s="4"/>
      <c r="G110" s="4"/>
      <c r="H110" s="2"/>
      <c r="I110" s="2"/>
      <c r="J110" s="2"/>
      <c r="K110" s="39"/>
      <c r="L110" s="7"/>
    </row>
    <row r="111" spans="1:12" s="29" customFormat="1" ht="12.75">
      <c r="A111" s="36"/>
      <c r="B111" s="4"/>
      <c r="C111" s="38"/>
      <c r="D111" s="2"/>
      <c r="E111" s="4"/>
      <c r="F111" s="4"/>
      <c r="G111" s="4"/>
      <c r="H111" s="2"/>
      <c r="I111" s="2"/>
      <c r="J111" s="2"/>
      <c r="K111" s="39"/>
      <c r="L111" s="7"/>
    </row>
    <row r="112" spans="1:12" s="29" customFormat="1" ht="12.75">
      <c r="A112" s="36"/>
      <c r="B112" s="41" t="s">
        <v>637</v>
      </c>
      <c r="C112" s="42"/>
      <c r="D112" s="42"/>
      <c r="E112" s="35"/>
      <c r="F112" s="35"/>
      <c r="G112" s="35"/>
      <c r="H112" s="42"/>
      <c r="I112" s="42"/>
      <c r="J112" s="42"/>
      <c r="K112" s="41" t="s">
        <v>488</v>
      </c>
      <c r="L112" s="43"/>
    </row>
    <row r="113" spans="1:12" s="29" customFormat="1" ht="12.75">
      <c r="A113" s="36"/>
      <c r="B113" s="41" t="s">
        <v>486</v>
      </c>
      <c r="C113" s="42"/>
      <c r="D113" s="42"/>
      <c r="E113" s="35"/>
      <c r="F113" s="35"/>
      <c r="H113" s="42"/>
      <c r="I113" s="42"/>
      <c r="J113" s="42"/>
      <c r="K113" s="44" t="s">
        <v>489</v>
      </c>
      <c r="L113" s="43"/>
    </row>
    <row r="114" spans="1:12" s="29" customFormat="1" ht="12.75">
      <c r="A114" s="36"/>
      <c r="B114" s="41"/>
      <c r="C114" s="42"/>
      <c r="D114" s="42"/>
      <c r="E114" s="35"/>
      <c r="F114" s="35"/>
      <c r="G114" s="35"/>
      <c r="H114" s="42"/>
      <c r="I114" s="42"/>
      <c r="J114" s="42"/>
      <c r="K114" s="44"/>
      <c r="L114" s="43"/>
    </row>
    <row r="115" spans="1:12" s="29" customFormat="1" ht="12.75">
      <c r="A115" s="36"/>
      <c r="B115" s="41"/>
      <c r="C115" s="42"/>
      <c r="D115" s="42"/>
      <c r="E115" s="35"/>
      <c r="F115" s="35"/>
      <c r="G115" s="35"/>
      <c r="H115" s="42"/>
      <c r="I115" s="42"/>
      <c r="J115" s="42"/>
      <c r="K115" s="44"/>
      <c r="L115" s="43"/>
    </row>
    <row r="116" spans="1:12" s="29" customFormat="1" ht="12.75">
      <c r="A116" s="36"/>
      <c r="B116" s="41"/>
      <c r="C116" s="42"/>
      <c r="D116" s="42"/>
      <c r="E116" s="35"/>
      <c r="F116" s="35"/>
      <c r="G116" s="35"/>
      <c r="H116" s="42"/>
      <c r="I116" s="42"/>
      <c r="J116" s="42"/>
      <c r="K116" s="44"/>
      <c r="L116" s="43"/>
    </row>
    <row r="117" spans="1:12" s="29" customFormat="1" ht="12.75">
      <c r="A117" s="36"/>
      <c r="B117" s="41"/>
      <c r="C117" s="42"/>
      <c r="D117" s="42"/>
      <c r="E117" s="35"/>
      <c r="F117" s="35"/>
      <c r="G117" s="35"/>
      <c r="H117" s="42"/>
      <c r="I117" s="42"/>
      <c r="J117" s="42"/>
      <c r="K117" s="44"/>
      <c r="L117" s="43"/>
    </row>
    <row r="118" spans="1:12" s="29" customFormat="1" ht="12.75">
      <c r="A118" s="36"/>
      <c r="B118" s="41"/>
      <c r="C118" s="42"/>
      <c r="D118" s="42"/>
      <c r="E118" s="35"/>
      <c r="F118" s="35"/>
      <c r="G118" s="35"/>
      <c r="H118" s="42"/>
      <c r="I118" s="42"/>
      <c r="J118" s="42"/>
      <c r="K118" s="44"/>
      <c r="L118" s="43"/>
    </row>
    <row r="119" spans="1:12" s="29" customFormat="1" ht="12.75">
      <c r="A119" s="36"/>
      <c r="B119" s="41"/>
      <c r="C119" s="42"/>
      <c r="D119" s="42"/>
      <c r="E119" s="35"/>
      <c r="F119" s="35"/>
      <c r="G119" s="35"/>
      <c r="H119" s="42"/>
      <c r="I119" s="42"/>
      <c r="J119" s="42"/>
      <c r="K119" s="44"/>
      <c r="L119" s="43"/>
    </row>
    <row r="120" spans="1:12" s="29" customFormat="1" ht="12.75">
      <c r="A120" s="36"/>
      <c r="B120" s="41"/>
      <c r="C120" s="42"/>
      <c r="D120" s="42"/>
      <c r="E120" s="35"/>
      <c r="F120" s="35"/>
      <c r="G120" s="35"/>
      <c r="H120" s="42"/>
      <c r="I120" s="42"/>
      <c r="J120" s="42"/>
      <c r="K120" s="44"/>
      <c r="L120" s="43"/>
    </row>
    <row r="121" spans="1:12" s="29" customFormat="1" ht="12.75">
      <c r="A121" s="36"/>
      <c r="B121" s="41"/>
      <c r="C121" s="42"/>
      <c r="D121" s="42"/>
      <c r="E121" s="35"/>
      <c r="F121" s="35"/>
      <c r="G121" s="35"/>
      <c r="H121" s="42"/>
      <c r="I121" s="42"/>
      <c r="J121" s="42"/>
      <c r="K121" s="44"/>
      <c r="L121" s="43"/>
    </row>
    <row r="122" spans="1:12" s="29" customFormat="1" ht="12.75">
      <c r="A122" s="36"/>
      <c r="B122" s="41"/>
      <c r="C122" s="42"/>
      <c r="D122" s="42"/>
      <c r="E122" s="35"/>
      <c r="F122" s="35"/>
      <c r="G122" s="35"/>
      <c r="H122" s="42"/>
      <c r="I122" s="42"/>
      <c r="J122" s="42"/>
      <c r="K122" s="44"/>
      <c r="L122" s="43"/>
    </row>
    <row r="123" spans="1:12" s="29" customFormat="1" ht="12.75">
      <c r="A123" s="36"/>
      <c r="B123" s="41"/>
      <c r="C123" s="42"/>
      <c r="D123" s="42"/>
      <c r="E123" s="35"/>
      <c r="F123" s="35"/>
      <c r="G123" s="35"/>
      <c r="H123" s="42"/>
      <c r="I123" s="42"/>
      <c r="J123" s="42"/>
      <c r="K123" s="44"/>
      <c r="L123" s="43"/>
    </row>
    <row r="124" spans="1:12" s="29" customFormat="1" ht="12.75">
      <c r="A124" s="36"/>
      <c r="B124" s="41"/>
      <c r="C124" s="42"/>
      <c r="D124" s="42"/>
      <c r="E124" s="35"/>
      <c r="F124" s="35"/>
      <c r="G124" s="35"/>
      <c r="H124" s="42"/>
      <c r="I124" s="42"/>
      <c r="J124" s="42"/>
      <c r="K124" s="44"/>
      <c r="L124" s="43"/>
    </row>
    <row r="125" spans="1:12" s="29" customFormat="1" ht="12.75">
      <c r="A125" s="36"/>
      <c r="B125" s="41"/>
      <c r="C125" s="42"/>
      <c r="D125" s="42"/>
      <c r="E125" s="35"/>
      <c r="F125" s="35"/>
      <c r="G125" s="35"/>
      <c r="H125" s="42"/>
      <c r="I125" s="42"/>
      <c r="J125" s="42"/>
      <c r="K125" s="44"/>
      <c r="L125" s="43"/>
    </row>
    <row r="126" spans="1:12" s="29" customFormat="1" ht="12.75">
      <c r="A126" s="36"/>
      <c r="B126" s="41"/>
      <c r="C126" s="42"/>
      <c r="D126" s="42"/>
      <c r="E126" s="35"/>
      <c r="F126" s="35"/>
      <c r="G126" s="35"/>
      <c r="H126" s="42"/>
      <c r="I126" s="42"/>
      <c r="J126" s="42"/>
      <c r="K126" s="44"/>
      <c r="L126" s="43"/>
    </row>
    <row r="127" spans="1:12" s="29" customFormat="1" ht="12.75">
      <c r="A127" s="36"/>
      <c r="B127" s="41"/>
      <c r="C127" s="42"/>
      <c r="D127" s="42"/>
      <c r="E127" s="35"/>
      <c r="F127" s="35"/>
      <c r="G127" s="35"/>
      <c r="H127" s="42"/>
      <c r="I127" s="42"/>
      <c r="J127" s="42"/>
      <c r="K127" s="44"/>
      <c r="L127" s="43"/>
    </row>
    <row r="128" spans="1:12" s="29" customFormat="1" ht="12.75">
      <c r="A128" s="36"/>
      <c r="B128" s="41"/>
      <c r="C128" s="42"/>
      <c r="D128" s="42"/>
      <c r="E128" s="35"/>
      <c r="F128" s="35"/>
      <c r="G128" s="35"/>
      <c r="H128" s="42"/>
      <c r="I128" s="42"/>
      <c r="J128" s="42"/>
      <c r="K128" s="44"/>
      <c r="L128" s="43"/>
    </row>
    <row r="129" spans="1:12" s="29" customFormat="1" ht="12.75">
      <c r="A129" s="36"/>
      <c r="B129" s="41"/>
      <c r="C129" s="42"/>
      <c r="D129" s="42"/>
      <c r="E129" s="35"/>
      <c r="F129" s="35"/>
      <c r="G129" s="35"/>
      <c r="H129" s="42"/>
      <c r="I129" s="42"/>
      <c r="J129" s="42"/>
      <c r="K129" s="44"/>
      <c r="L129" s="43"/>
    </row>
    <row r="130" spans="1:12" s="29" customFormat="1" ht="12.75">
      <c r="A130" s="36"/>
      <c r="B130" s="41"/>
      <c r="C130" s="42"/>
      <c r="D130" s="42"/>
      <c r="E130" s="35"/>
      <c r="F130" s="35"/>
      <c r="G130" s="35"/>
      <c r="H130" s="42"/>
      <c r="I130" s="42"/>
      <c r="J130" s="42"/>
      <c r="K130" s="44"/>
      <c r="L130" s="43"/>
    </row>
    <row r="131" spans="1:12" s="29" customFormat="1" ht="12.75">
      <c r="A131" s="36"/>
      <c r="B131" s="41"/>
      <c r="C131" s="42"/>
      <c r="D131" s="42"/>
      <c r="E131" s="35"/>
      <c r="F131" s="35"/>
      <c r="G131" s="35"/>
      <c r="H131" s="42"/>
      <c r="I131" s="42"/>
      <c r="J131" s="42"/>
      <c r="K131" s="44"/>
      <c r="L131" s="43"/>
    </row>
    <row r="132" spans="1:12" s="29" customFormat="1" ht="12.75">
      <c r="A132" s="36"/>
      <c r="B132" s="41"/>
      <c r="C132" s="42"/>
      <c r="D132" s="42"/>
      <c r="E132" s="35"/>
      <c r="F132" s="35"/>
      <c r="G132" s="35"/>
      <c r="H132" s="42"/>
      <c r="I132" s="42"/>
      <c r="J132" s="42"/>
      <c r="K132" s="44"/>
      <c r="L132" s="43"/>
    </row>
    <row r="133" spans="1:12" s="29" customFormat="1" ht="12.75">
      <c r="A133" s="36"/>
      <c r="B133" s="41"/>
      <c r="C133" s="42"/>
      <c r="D133" s="42"/>
      <c r="E133" s="35"/>
      <c r="F133" s="35"/>
      <c r="G133" s="35"/>
      <c r="H133" s="42"/>
      <c r="I133" s="42"/>
      <c r="J133" s="42"/>
      <c r="K133" s="44"/>
      <c r="L133" s="43"/>
    </row>
    <row r="134" spans="1:12" s="29" customFormat="1" ht="12.75">
      <c r="A134" s="36"/>
      <c r="B134" s="41"/>
      <c r="C134" s="42"/>
      <c r="D134" s="42"/>
      <c r="E134" s="35"/>
      <c r="F134" s="35"/>
      <c r="G134" s="35"/>
      <c r="H134" s="42"/>
      <c r="I134" s="42"/>
      <c r="J134" s="42"/>
      <c r="K134" s="44"/>
      <c r="L134" s="43"/>
    </row>
    <row r="135" spans="1:12" s="29" customFormat="1" ht="12.75">
      <c r="A135" s="36"/>
      <c r="B135" s="41"/>
      <c r="C135" s="42"/>
      <c r="D135" s="42"/>
      <c r="E135" s="35"/>
      <c r="F135" s="35"/>
      <c r="G135" s="35"/>
      <c r="H135" s="42"/>
      <c r="I135" s="42"/>
      <c r="J135" s="42"/>
      <c r="K135" s="44"/>
      <c r="L135" s="43"/>
    </row>
    <row r="136" spans="1:12" s="29" customFormat="1" ht="12.75">
      <c r="A136" s="36"/>
      <c r="B136" s="41"/>
      <c r="C136" s="42"/>
      <c r="D136" s="42"/>
      <c r="E136" s="35"/>
      <c r="F136" s="35"/>
      <c r="G136" s="35"/>
      <c r="H136" s="42"/>
      <c r="I136" s="42"/>
      <c r="J136" s="42"/>
      <c r="K136" s="44"/>
      <c r="L136" s="43"/>
    </row>
    <row r="137" spans="1:12" s="29" customFormat="1" ht="12.75">
      <c r="A137" s="36"/>
      <c r="B137" s="41"/>
      <c r="C137" s="42"/>
      <c r="D137" s="42"/>
      <c r="E137" s="35"/>
      <c r="F137" s="35"/>
      <c r="G137" s="35"/>
      <c r="H137" s="42"/>
      <c r="I137" s="42"/>
      <c r="J137" s="42"/>
      <c r="K137" s="44"/>
      <c r="L137" s="43"/>
    </row>
    <row r="138" spans="1:12" s="29" customFormat="1" ht="12.75">
      <c r="A138" s="36"/>
      <c r="B138" s="41"/>
      <c r="C138" s="42"/>
      <c r="D138" s="42"/>
      <c r="E138" s="35"/>
      <c r="F138" s="35"/>
      <c r="G138" s="35"/>
      <c r="H138" s="42"/>
      <c r="I138" s="42"/>
      <c r="J138" s="42"/>
      <c r="K138" s="44"/>
      <c r="L138" s="43"/>
    </row>
    <row r="139" spans="1:12" s="29" customFormat="1" ht="12.75">
      <c r="A139" s="36"/>
      <c r="B139" s="41"/>
      <c r="C139" s="42"/>
      <c r="D139" s="42"/>
      <c r="E139" s="35"/>
      <c r="F139" s="35"/>
      <c r="G139" s="35"/>
      <c r="H139" s="42"/>
      <c r="I139" s="42"/>
      <c r="J139" s="42"/>
      <c r="K139" s="44"/>
      <c r="L139" s="43"/>
    </row>
    <row r="140" spans="1:12" s="29" customFormat="1" ht="12.75">
      <c r="A140" s="36"/>
      <c r="B140" s="41"/>
      <c r="C140" s="42"/>
      <c r="D140" s="42"/>
      <c r="E140" s="35"/>
      <c r="F140" s="35"/>
      <c r="G140" s="35"/>
      <c r="H140" s="42"/>
      <c r="I140" s="42"/>
      <c r="J140" s="42"/>
      <c r="K140" s="44"/>
      <c r="L140" s="43"/>
    </row>
    <row r="141" spans="1:12" s="29" customFormat="1" ht="12.75">
      <c r="A141" s="36"/>
      <c r="B141" s="41"/>
      <c r="C141" s="42"/>
      <c r="D141" s="42"/>
      <c r="E141" s="35"/>
      <c r="F141" s="35"/>
      <c r="G141" s="35"/>
      <c r="H141" s="42"/>
      <c r="I141" s="42"/>
      <c r="J141" s="42"/>
      <c r="K141" s="44"/>
      <c r="L141" s="43"/>
    </row>
    <row r="142" spans="1:12" s="29" customFormat="1" ht="12.75">
      <c r="A142" s="36"/>
      <c r="B142" s="41"/>
      <c r="C142" s="42"/>
      <c r="D142" s="42"/>
      <c r="E142" s="35"/>
      <c r="F142" s="35"/>
      <c r="G142" s="35"/>
      <c r="H142" s="42"/>
      <c r="I142" s="42"/>
      <c r="J142" s="42"/>
      <c r="K142" s="44"/>
      <c r="L142" s="43"/>
    </row>
    <row r="143" spans="1:12" s="29" customFormat="1" ht="12.75">
      <c r="A143" s="36"/>
      <c r="B143" s="41"/>
      <c r="C143" s="42"/>
      <c r="D143" s="42"/>
      <c r="E143" s="35"/>
      <c r="F143" s="35"/>
      <c r="G143" s="35"/>
      <c r="H143" s="42"/>
      <c r="I143" s="42"/>
      <c r="J143" s="42"/>
      <c r="K143" s="44"/>
      <c r="L143" s="43"/>
    </row>
    <row r="144" spans="1:12" s="29" customFormat="1" ht="12.75">
      <c r="A144" s="36"/>
      <c r="B144" s="41"/>
      <c r="C144" s="42"/>
      <c r="D144" s="42"/>
      <c r="E144" s="35"/>
      <c r="F144" s="35"/>
      <c r="G144" s="35"/>
      <c r="H144" s="42"/>
      <c r="I144" s="42"/>
      <c r="J144" s="42"/>
      <c r="K144" s="44"/>
      <c r="L144" s="43"/>
    </row>
    <row r="145" spans="1:12" s="29" customFormat="1" ht="12.75">
      <c r="A145" s="36"/>
      <c r="B145" s="41"/>
      <c r="C145" s="42"/>
      <c r="D145" s="42"/>
      <c r="E145" s="35"/>
      <c r="F145" s="35"/>
      <c r="G145" s="35"/>
      <c r="H145" s="42"/>
      <c r="I145" s="42"/>
      <c r="J145" s="42"/>
      <c r="K145" s="44"/>
      <c r="L145" s="43"/>
    </row>
    <row r="146" spans="1:12" s="29" customFormat="1" ht="12.75">
      <c r="A146" s="36"/>
      <c r="B146" s="41"/>
      <c r="C146" s="42"/>
      <c r="D146" s="42"/>
      <c r="E146" s="35"/>
      <c r="F146" s="35"/>
      <c r="G146" s="35"/>
      <c r="H146" s="42"/>
      <c r="I146" s="42"/>
      <c r="J146" s="42"/>
      <c r="K146" s="44"/>
      <c r="L146" s="43"/>
    </row>
    <row r="147" spans="1:12" s="29" customFormat="1" ht="12.75">
      <c r="A147" s="36"/>
      <c r="B147" s="41"/>
      <c r="C147" s="42"/>
      <c r="D147" s="42"/>
      <c r="E147" s="35"/>
      <c r="F147" s="35"/>
      <c r="G147" s="35"/>
      <c r="H147" s="42"/>
      <c r="I147" s="42"/>
      <c r="J147" s="42"/>
      <c r="K147" s="44"/>
      <c r="L147" s="43"/>
    </row>
    <row r="148" spans="1:12" s="29" customFormat="1" ht="12.75">
      <c r="A148" s="6"/>
      <c r="B148" s="47" t="s">
        <v>495</v>
      </c>
      <c r="C148" s="2"/>
      <c r="D148" s="2"/>
      <c r="E148" s="47" t="s">
        <v>496</v>
      </c>
      <c r="F148" s="47" t="s">
        <v>497</v>
      </c>
      <c r="G148" s="4"/>
      <c r="H148" s="2"/>
      <c r="I148" s="2"/>
      <c r="J148" s="2"/>
      <c r="K148" s="2"/>
      <c r="L148" s="7"/>
    </row>
    <row r="149" spans="1:12" s="29" customFormat="1" ht="10.5" customHeight="1">
      <c r="A149" s="6"/>
      <c r="B149" s="47" t="s">
        <v>72</v>
      </c>
      <c r="C149" s="2"/>
      <c r="D149" s="2"/>
      <c r="E149" s="4">
        <f>COUNTIF(E6:E108,B149)</f>
        <v>2</v>
      </c>
      <c r="F149" s="48">
        <f>SUMIF(E6:E108,B149,H6:H108)/20</f>
        <v>0.2</v>
      </c>
      <c r="G149" s="4"/>
      <c r="H149" s="2"/>
      <c r="I149" s="5"/>
      <c r="J149" s="5"/>
      <c r="K149" s="2"/>
      <c r="L149" s="7"/>
    </row>
    <row r="150" spans="1:12" s="29" customFormat="1" ht="10.5" customHeight="1">
      <c r="A150" s="6"/>
      <c r="B150" s="47" t="s">
        <v>95</v>
      </c>
      <c r="C150" s="2"/>
      <c r="D150" s="2"/>
      <c r="E150" s="45">
        <f>COUNTIF(E6:E108,B150)</f>
        <v>5</v>
      </c>
      <c r="F150" s="49">
        <f>SUMIF(E6:E109,B150,H6:H109)/20</f>
        <v>0.25</v>
      </c>
      <c r="G150" s="46"/>
      <c r="H150" s="2"/>
      <c r="I150" s="5"/>
      <c r="J150" s="5"/>
      <c r="K150" s="2"/>
      <c r="L150" s="7"/>
    </row>
    <row r="151" spans="1:12" s="29" customFormat="1" ht="10.5" customHeight="1">
      <c r="A151" s="6"/>
      <c r="B151" s="4" t="s">
        <v>228</v>
      </c>
      <c r="C151" s="2"/>
      <c r="D151" s="2"/>
      <c r="E151" s="4">
        <f>COUNTIF(E6:E108,B151)</f>
        <v>2</v>
      </c>
      <c r="F151" s="48">
        <f>SUMIF(E6:E109,B151,H6:H109)/20</f>
        <v>0.25</v>
      </c>
      <c r="G151" s="4"/>
      <c r="H151" s="2"/>
      <c r="I151" s="5"/>
      <c r="J151" s="5"/>
      <c r="K151" s="2"/>
      <c r="L151" s="7"/>
    </row>
    <row r="152" spans="1:12" s="29" customFormat="1" ht="10.5" customHeight="1">
      <c r="A152" s="6"/>
      <c r="B152" s="4" t="s">
        <v>448</v>
      </c>
      <c r="C152" s="2"/>
      <c r="D152" s="2"/>
      <c r="E152" s="4">
        <f>COUNTIF(E6:E108,B152)</f>
        <v>0</v>
      </c>
      <c r="F152" s="48">
        <f>SUMIF(E6:E110,B152,H6:H110)/20</f>
        <v>0</v>
      </c>
      <c r="G152" s="4"/>
      <c r="H152" s="2"/>
      <c r="I152" s="2"/>
      <c r="J152" s="2"/>
      <c r="K152" s="2"/>
      <c r="L152" s="7"/>
    </row>
    <row r="153" spans="1:12" s="29" customFormat="1" ht="10.5" customHeight="1">
      <c r="A153" s="6"/>
      <c r="B153" s="4" t="s">
        <v>334</v>
      </c>
      <c r="C153" s="2"/>
      <c r="D153" s="2"/>
      <c r="E153" s="4">
        <f>COUNTIF(E7:E108,B153)</f>
        <v>0</v>
      </c>
      <c r="F153" s="48">
        <f>SUMIF(E7:E111,B153,H7:H111)/20</f>
        <v>0</v>
      </c>
      <c r="G153" s="4"/>
      <c r="H153" s="2"/>
      <c r="I153" s="5"/>
      <c r="J153" s="5"/>
      <c r="K153" s="2"/>
      <c r="L153" s="7"/>
    </row>
    <row r="154" spans="1:12" s="29" customFormat="1" ht="10.5" customHeight="1">
      <c r="A154" s="6"/>
      <c r="B154" s="4" t="s">
        <v>117</v>
      </c>
      <c r="C154" s="2"/>
      <c r="D154" s="2"/>
      <c r="E154" s="4">
        <f>COUNTIF(E8:E108,B154)</f>
        <v>0</v>
      </c>
      <c r="F154" s="48">
        <f>SUMIF(E8:E112,B154,H8:H112)/20</f>
        <v>0</v>
      </c>
      <c r="G154" s="4"/>
      <c r="H154" s="2"/>
      <c r="I154" s="2"/>
      <c r="J154" s="2"/>
      <c r="K154" s="2"/>
      <c r="L154" s="7"/>
    </row>
    <row r="155" spans="1:12" s="29" customFormat="1" ht="10.5" customHeight="1">
      <c r="A155" s="6"/>
      <c r="B155" s="4" t="s">
        <v>54</v>
      </c>
      <c r="C155" s="2"/>
      <c r="D155" s="2"/>
      <c r="E155" s="4">
        <f>COUNTIF(E9:E108,B155)</f>
        <v>3</v>
      </c>
      <c r="F155" s="48">
        <f>SUMIF(E9:E113,B155,H9:H113)/18</f>
        <v>0.5555555555555556</v>
      </c>
      <c r="G155" s="4"/>
      <c r="H155" s="2"/>
      <c r="I155" s="2"/>
      <c r="J155" s="2"/>
      <c r="K155" s="2"/>
      <c r="L155" s="7"/>
    </row>
    <row r="156" spans="1:12" s="29" customFormat="1" ht="10.5" customHeight="1">
      <c r="A156" s="6"/>
      <c r="B156" s="4" t="s">
        <v>57</v>
      </c>
      <c r="C156" s="2"/>
      <c r="D156" s="2"/>
      <c r="E156" s="4">
        <f>COUNTIF(E9:E108,B156)</f>
        <v>3</v>
      </c>
      <c r="F156" s="48">
        <f>SUMIF(E9:E113,B156,H9:H113)/20</f>
        <v>0.35</v>
      </c>
      <c r="G156" s="4"/>
      <c r="H156" s="2"/>
      <c r="I156" s="2"/>
      <c r="J156" s="2"/>
      <c r="K156" s="2"/>
      <c r="L156" s="7"/>
    </row>
    <row r="157" spans="1:12" s="29" customFormat="1" ht="10.5" customHeight="1">
      <c r="A157" s="6"/>
      <c r="B157" s="28" t="s">
        <v>573</v>
      </c>
      <c r="C157" s="2"/>
      <c r="D157" s="2"/>
      <c r="E157" s="4">
        <f>COUNTIF(E9:E108,B157)</f>
        <v>2</v>
      </c>
      <c r="F157" s="48">
        <f>SUMIF(E9:E113,B157,H9:H113)/20</f>
        <v>0.5</v>
      </c>
      <c r="G157" s="4"/>
      <c r="H157" s="2"/>
      <c r="I157" s="2"/>
      <c r="J157" s="2"/>
      <c r="K157" s="2"/>
      <c r="L157" s="7"/>
    </row>
    <row r="158" spans="1:12" s="29" customFormat="1" ht="10.5" customHeight="1">
      <c r="A158" s="6"/>
      <c r="B158" s="4" t="s">
        <v>38</v>
      </c>
      <c r="C158" s="2"/>
      <c r="D158" s="2"/>
      <c r="E158" s="4">
        <f>COUNTIF(E10:E108,B158)</f>
        <v>3</v>
      </c>
      <c r="F158" s="48">
        <f>SUMIF(E10:E148,B158,H10:H148)/20</f>
        <v>0.35</v>
      </c>
      <c r="G158" s="4"/>
      <c r="H158" s="2"/>
      <c r="I158" s="2"/>
      <c r="J158" s="2"/>
      <c r="K158" s="2"/>
      <c r="L158" s="7"/>
    </row>
    <row r="159" spans="1:12" s="29" customFormat="1" ht="10.5" customHeight="1">
      <c r="A159" s="6"/>
      <c r="B159" s="4" t="s">
        <v>235</v>
      </c>
      <c r="C159" s="2"/>
      <c r="D159" s="2"/>
      <c r="E159" s="4">
        <f>COUNTIF(E10:E108,B159)</f>
        <v>1</v>
      </c>
      <c r="F159" s="48">
        <f>SUMIF(E10:E149,B159,H10:H149)/20</f>
        <v>0.1</v>
      </c>
      <c r="G159" s="4"/>
      <c r="H159" s="2"/>
      <c r="I159" s="2"/>
      <c r="J159" s="2"/>
      <c r="K159" s="2"/>
      <c r="L159" s="7"/>
    </row>
    <row r="160" spans="1:12" s="29" customFormat="1" ht="10.5" customHeight="1">
      <c r="A160" s="6"/>
      <c r="B160" s="4" t="s">
        <v>314</v>
      </c>
      <c r="C160" s="2"/>
      <c r="D160" s="2"/>
      <c r="E160" s="4">
        <f>COUNTIF(E10:E108,B160)</f>
        <v>0</v>
      </c>
      <c r="F160" s="48">
        <f>SUMIF(E10:E150,B160,H10:H150)/20</f>
        <v>0</v>
      </c>
      <c r="G160" s="4"/>
      <c r="H160" s="2"/>
      <c r="I160" s="5"/>
      <c r="J160" s="5"/>
      <c r="K160" s="2"/>
      <c r="L160" s="7"/>
    </row>
    <row r="161" spans="1:12" s="29" customFormat="1" ht="10.5" customHeight="1">
      <c r="A161" s="6"/>
      <c r="B161" s="4" t="s">
        <v>354</v>
      </c>
      <c r="C161" s="2"/>
      <c r="D161" s="2"/>
      <c r="E161" s="4">
        <f>COUNTIF(E11:E108,B161)</f>
        <v>1</v>
      </c>
      <c r="F161" s="48">
        <f>SUMIF(E11:E151,B161,H11:H151)/20</f>
        <v>0.2</v>
      </c>
      <c r="G161" s="4"/>
      <c r="H161" s="2"/>
      <c r="I161" s="2"/>
      <c r="J161" s="2"/>
      <c r="K161" s="2"/>
      <c r="L161" s="7"/>
    </row>
    <row r="162" spans="1:12" s="29" customFormat="1" ht="10.5" customHeight="1">
      <c r="A162" s="6"/>
      <c r="B162" s="4" t="s">
        <v>88</v>
      </c>
      <c r="C162" s="2"/>
      <c r="D162" s="2"/>
      <c r="E162" s="4">
        <f>COUNTIF(E12:E108,B162)</f>
        <v>3</v>
      </c>
      <c r="F162" s="48">
        <f>SUMIF(E12:E152,B162,H12:H152)/20</f>
        <v>0.3</v>
      </c>
      <c r="G162" s="4"/>
      <c r="H162" s="2"/>
      <c r="I162" s="2"/>
      <c r="J162" s="2"/>
      <c r="K162" s="2"/>
      <c r="L162" s="7"/>
    </row>
    <row r="163" spans="1:12" s="29" customFormat="1" ht="10.5" customHeight="1">
      <c r="A163" s="6"/>
      <c r="B163" s="4" t="s">
        <v>335</v>
      </c>
      <c r="C163" s="2"/>
      <c r="D163" s="2"/>
      <c r="E163" s="4">
        <f>COUNTIF(E14:E108,B163)</f>
        <v>0</v>
      </c>
      <c r="F163" s="48">
        <f>SUMIF(E14:E153,B163,H14:H153)/20</f>
        <v>0</v>
      </c>
      <c r="G163" s="4"/>
      <c r="H163" s="2"/>
      <c r="I163" s="5"/>
      <c r="J163" s="5"/>
      <c r="K163" s="2"/>
      <c r="L163" s="7"/>
    </row>
    <row r="164" spans="1:12" s="29" customFormat="1" ht="10.5" customHeight="1">
      <c r="A164" s="6"/>
      <c r="B164" s="4" t="s">
        <v>43</v>
      </c>
      <c r="C164" s="2"/>
      <c r="D164" s="2"/>
      <c r="E164" s="4">
        <f>COUNTIF(E14:E108,B164)</f>
        <v>1</v>
      </c>
      <c r="F164" s="48">
        <f>SUMIF(E14:E154,B164,H14:H154)/18</f>
        <v>0.05555555555555555</v>
      </c>
      <c r="G164" s="4"/>
      <c r="H164" s="2"/>
      <c r="I164" s="2"/>
      <c r="J164" s="2"/>
      <c r="K164" s="2"/>
      <c r="L164" s="7"/>
    </row>
    <row r="165" spans="1:12" s="29" customFormat="1" ht="10.5" customHeight="1">
      <c r="A165" s="6"/>
      <c r="B165" s="4" t="s">
        <v>329</v>
      </c>
      <c r="C165" s="2"/>
      <c r="D165" s="2"/>
      <c r="E165" s="4">
        <f>COUNTIF(E16:E108,B165)</f>
        <v>0</v>
      </c>
      <c r="F165" s="48">
        <f>SUMIF(E16:E155,B165,H16:H155)/20</f>
        <v>0</v>
      </c>
      <c r="G165" s="4"/>
      <c r="H165" s="2"/>
      <c r="I165" s="2"/>
      <c r="J165" s="2"/>
      <c r="K165" s="2"/>
      <c r="L165" s="7"/>
    </row>
    <row r="166" spans="1:12" s="29" customFormat="1" ht="10.5" customHeight="1">
      <c r="A166" s="6"/>
      <c r="B166" s="4" t="s">
        <v>374</v>
      </c>
      <c r="C166" s="2"/>
      <c r="D166" s="2"/>
      <c r="E166" s="4">
        <f>COUNTIF(E18:E108,B166)</f>
        <v>1</v>
      </c>
      <c r="F166" s="48">
        <v>0.54</v>
      </c>
      <c r="G166" s="4"/>
      <c r="H166" s="2"/>
      <c r="I166" s="2"/>
      <c r="J166" s="2"/>
      <c r="K166" s="2"/>
      <c r="L166" s="7"/>
    </row>
    <row r="167" spans="1:12" s="29" customFormat="1" ht="10.5" customHeight="1">
      <c r="A167" s="6"/>
      <c r="B167" s="4" t="s">
        <v>387</v>
      </c>
      <c r="C167" s="2"/>
      <c r="D167" s="2"/>
      <c r="E167" s="4">
        <f>COUNTIF(E18:E157,B167)</f>
        <v>1</v>
      </c>
      <c r="F167" s="48">
        <f>SUMIF(E18:E157,B167,H18:H157)/20</f>
        <v>0.05</v>
      </c>
      <c r="G167" s="4"/>
      <c r="H167" s="2"/>
      <c r="I167" s="2"/>
      <c r="J167" s="2"/>
      <c r="K167" s="2"/>
      <c r="L167" s="7"/>
    </row>
    <row r="168" spans="1:12" s="29" customFormat="1" ht="10.5" customHeight="1">
      <c r="A168" s="6"/>
      <c r="B168" s="4" t="s">
        <v>97</v>
      </c>
      <c r="C168" s="2"/>
      <c r="D168" s="2"/>
      <c r="E168" s="4">
        <f>COUNTIF(E18:E108,B168)</f>
        <v>3</v>
      </c>
      <c r="F168" s="48">
        <f>SUMIF(E18:E158,B168,H18:H158)/20</f>
        <v>0.5</v>
      </c>
      <c r="G168" s="4"/>
      <c r="H168" s="2"/>
      <c r="I168" s="2"/>
      <c r="J168" s="2"/>
      <c r="K168" s="2"/>
      <c r="L168" s="7"/>
    </row>
    <row r="169" spans="1:12" s="29" customFormat="1" ht="10.5" customHeight="1">
      <c r="A169" s="6"/>
      <c r="B169" s="4" t="s">
        <v>109</v>
      </c>
      <c r="C169" s="2"/>
      <c r="D169" s="2"/>
      <c r="E169" s="4">
        <f>COUNTIF(E18:E108,B169)</f>
        <v>1</v>
      </c>
      <c r="F169" s="48">
        <f>SUMIF(E18:E159,B169,H18:H159)/18</f>
        <v>0.1111111111111111</v>
      </c>
      <c r="G169" s="4"/>
      <c r="H169" s="2"/>
      <c r="I169" s="2"/>
      <c r="J169" s="2"/>
      <c r="K169" s="2"/>
      <c r="L169" s="7"/>
    </row>
    <row r="170" spans="1:12" s="29" customFormat="1" ht="10.5" customHeight="1">
      <c r="A170" s="6"/>
      <c r="B170" s="4" t="s">
        <v>493</v>
      </c>
      <c r="C170" s="2"/>
      <c r="D170" s="2"/>
      <c r="E170" s="4">
        <f>COUNTIF(E19:E108,B170)</f>
        <v>0</v>
      </c>
      <c r="F170" s="48">
        <f>SUMIF(E19:E160,B170,H19:H160)/20</f>
        <v>0</v>
      </c>
      <c r="G170" s="4"/>
      <c r="H170" s="2"/>
      <c r="I170" s="2"/>
      <c r="J170" s="2"/>
      <c r="K170" s="2"/>
      <c r="L170" s="7"/>
    </row>
    <row r="171" spans="1:12" s="29" customFormat="1" ht="10.5" customHeight="1">
      <c r="A171" s="6"/>
      <c r="B171" s="4" t="s">
        <v>344</v>
      </c>
      <c r="C171" s="2"/>
      <c r="D171" s="2"/>
      <c r="E171" s="4">
        <f>COUNTIF(E19:E108,B171)</f>
        <v>1</v>
      </c>
      <c r="F171" s="48">
        <f>SUMIF(E19:E161,B171,H19:H161)/20</f>
        <v>0.2</v>
      </c>
      <c r="G171" s="4"/>
      <c r="H171" s="2"/>
      <c r="I171" s="5"/>
      <c r="J171" s="2"/>
      <c r="K171" s="2"/>
      <c r="L171" s="7"/>
    </row>
    <row r="172" spans="1:12" s="29" customFormat="1" ht="10.5" customHeight="1">
      <c r="A172" s="6"/>
      <c r="B172" s="4" t="s">
        <v>127</v>
      </c>
      <c r="C172" s="2"/>
      <c r="D172" s="2"/>
      <c r="E172" s="4">
        <f>COUNTIF(E20:E108,B172)</f>
        <v>0</v>
      </c>
      <c r="F172" s="48">
        <f>SUMIF(E20:E162,B172,H20:H162)/20</f>
        <v>0</v>
      </c>
      <c r="G172" s="4"/>
      <c r="H172" s="2"/>
      <c r="I172" s="2"/>
      <c r="J172" s="2"/>
      <c r="K172" s="2"/>
      <c r="L172" s="7"/>
    </row>
    <row r="173" spans="1:12" s="29" customFormat="1" ht="10.5" customHeight="1">
      <c r="A173" s="6"/>
      <c r="B173" s="4" t="s">
        <v>125</v>
      </c>
      <c r="C173" s="2"/>
      <c r="D173" s="2"/>
      <c r="E173" s="4">
        <f>COUNTIF(E21:E108,B173)</f>
        <v>1</v>
      </c>
      <c r="F173" s="48">
        <f>SUMIF(E21:E163,B173,H21:H163)/20</f>
        <v>0.15</v>
      </c>
      <c r="G173" s="4"/>
      <c r="H173" s="2"/>
      <c r="I173" s="5"/>
      <c r="J173" s="5"/>
      <c r="K173" s="2"/>
      <c r="L173" s="7"/>
    </row>
    <row r="174" spans="1:12" s="29" customFormat="1" ht="10.5" customHeight="1">
      <c r="A174" s="6"/>
      <c r="B174" s="4" t="s">
        <v>225</v>
      </c>
      <c r="C174" s="2"/>
      <c r="D174" s="2"/>
      <c r="E174" s="4">
        <f>COUNTIF(E22:E108,B174)</f>
        <v>0</v>
      </c>
      <c r="F174" s="48">
        <f>SUMIF(E22:E164,B174,H22:H164)/26</f>
        <v>0</v>
      </c>
      <c r="G174" s="4"/>
      <c r="H174" s="2"/>
      <c r="I174" s="2"/>
      <c r="J174" s="2"/>
      <c r="K174" s="2"/>
      <c r="L174" s="7"/>
    </row>
    <row r="175" spans="1:12" s="29" customFormat="1" ht="10.5" customHeight="1">
      <c r="A175" s="6"/>
      <c r="B175" s="4" t="s">
        <v>336</v>
      </c>
      <c r="C175" s="2"/>
      <c r="D175" s="2"/>
      <c r="E175" s="4">
        <f>COUNTIF(E23:E108,B175)</f>
        <v>0</v>
      </c>
      <c r="F175" s="48">
        <f>SUMIF(E23:E165,B175,H23:H165)/26</f>
        <v>0</v>
      </c>
      <c r="G175" s="4"/>
      <c r="H175" s="2"/>
      <c r="I175" s="5"/>
      <c r="J175" s="5"/>
      <c r="K175" s="2"/>
      <c r="L175" s="7"/>
    </row>
    <row r="176" spans="1:12" s="29" customFormat="1" ht="10.5" customHeight="1">
      <c r="A176" s="6"/>
      <c r="B176" s="4" t="s">
        <v>399</v>
      </c>
      <c r="C176" s="2"/>
      <c r="D176" s="2"/>
      <c r="E176" s="4">
        <f>COUNTIF(E23:E108,B176)</f>
        <v>1</v>
      </c>
      <c r="F176" s="48">
        <f>SUMIF(E23:E166,B176,H23:H166)/20</f>
        <v>0.5</v>
      </c>
      <c r="G176" s="4"/>
      <c r="H176" s="2"/>
      <c r="I176" s="5"/>
      <c r="J176" s="5"/>
      <c r="K176" s="2"/>
      <c r="L176" s="7"/>
    </row>
    <row r="177" spans="1:12" s="29" customFormat="1" ht="10.5" customHeight="1">
      <c r="A177" s="6"/>
      <c r="B177" s="4" t="s">
        <v>356</v>
      </c>
      <c r="C177" s="2"/>
      <c r="D177" s="2"/>
      <c r="E177" s="4">
        <f>COUNTIF(E23:E108,B177)</f>
        <v>1</v>
      </c>
      <c r="F177" s="48">
        <f>SUMIF(E23:E167,B177,H23:H167)/26</f>
        <v>0.6538461538461539</v>
      </c>
      <c r="G177" s="4"/>
      <c r="H177" s="2"/>
      <c r="I177" s="2"/>
      <c r="J177" s="2"/>
      <c r="K177" s="2"/>
      <c r="L177" s="7"/>
    </row>
    <row r="178" spans="1:12" s="29" customFormat="1" ht="10.5" customHeight="1">
      <c r="A178" s="6"/>
      <c r="B178" s="4" t="s">
        <v>359</v>
      </c>
      <c r="C178" s="2"/>
      <c r="D178" s="2"/>
      <c r="E178" s="4">
        <f>COUNTIF(E25:E108,B178)</f>
        <v>1</v>
      </c>
      <c r="F178" s="48">
        <f>SUMIF(E25:E168,B178,H25:H168)/26</f>
        <v>0.2692307692307692</v>
      </c>
      <c r="G178" s="4"/>
      <c r="H178" s="2"/>
      <c r="I178" s="2"/>
      <c r="J178" s="2"/>
      <c r="K178" s="2"/>
      <c r="L178" s="7"/>
    </row>
    <row r="179" spans="1:12" s="29" customFormat="1" ht="10.5" customHeight="1">
      <c r="A179" s="6"/>
      <c r="B179" s="4" t="s">
        <v>232</v>
      </c>
      <c r="C179" s="2"/>
      <c r="D179" s="2"/>
      <c r="E179" s="4">
        <f>COUNTIF(E26:E108,B179)</f>
        <v>1</v>
      </c>
      <c r="F179" s="48">
        <f>SUMIF(E26:E169,B179,H26:H169)/26</f>
        <v>0.07692307692307693</v>
      </c>
      <c r="G179" s="4"/>
      <c r="H179" s="2"/>
      <c r="I179" s="2"/>
      <c r="J179" s="2"/>
      <c r="K179" s="2"/>
      <c r="L179" s="7"/>
    </row>
    <row r="180" spans="1:12" s="29" customFormat="1" ht="10.5" customHeight="1">
      <c r="A180" s="6"/>
      <c r="B180" s="4" t="s">
        <v>104</v>
      </c>
      <c r="C180" s="2"/>
      <c r="D180" s="2"/>
      <c r="E180" s="4">
        <f>COUNTIF(E33:E108,B180)</f>
        <v>7</v>
      </c>
      <c r="F180" s="48">
        <f>SUMIF(E33:E171,B180,H33:H171)/18</f>
        <v>2</v>
      </c>
      <c r="G180" s="4"/>
      <c r="H180" s="2"/>
      <c r="I180" s="2"/>
      <c r="J180" s="2"/>
      <c r="K180" s="2"/>
      <c r="L180" s="7"/>
    </row>
    <row r="181" spans="1:12" s="29" customFormat="1" ht="10.5" customHeight="1">
      <c r="A181" s="6"/>
      <c r="B181" s="4" t="s">
        <v>229</v>
      </c>
      <c r="C181" s="2"/>
      <c r="D181" s="2"/>
      <c r="E181" s="4">
        <f>COUNTIF(E33:E108,B181)</f>
        <v>0</v>
      </c>
      <c r="F181" s="48">
        <f>SUMIF(E33:E172,B181,H33:H172)/20</f>
        <v>0</v>
      </c>
      <c r="G181" s="4"/>
      <c r="H181" s="2"/>
      <c r="I181" s="5"/>
      <c r="J181" s="5"/>
      <c r="K181" s="2"/>
      <c r="L181" s="7"/>
    </row>
    <row r="182" spans="1:12" s="29" customFormat="1" ht="10.5" customHeight="1">
      <c r="A182" s="6"/>
      <c r="B182" s="4" t="s">
        <v>93</v>
      </c>
      <c r="C182" s="2"/>
      <c r="D182" s="2"/>
      <c r="E182" s="4">
        <f>COUNTIF(E34:E108,B182)</f>
        <v>4</v>
      </c>
      <c r="F182" s="48">
        <f>SUMIF(E34:E173,B182,H34:H173)/18</f>
        <v>1.2777777777777777</v>
      </c>
      <c r="G182" s="4"/>
      <c r="H182" s="2"/>
      <c r="I182" s="2"/>
      <c r="J182" s="2"/>
      <c r="K182" s="2"/>
      <c r="L182" s="7"/>
    </row>
    <row r="183" spans="1:12" s="29" customFormat="1" ht="10.5" customHeight="1">
      <c r="A183" s="6"/>
      <c r="B183" s="4" t="s">
        <v>223</v>
      </c>
      <c r="C183" s="2"/>
      <c r="D183" s="2"/>
      <c r="E183" s="4">
        <f>COUNTIF(E35:E108,B183)</f>
        <v>0</v>
      </c>
      <c r="F183" s="48">
        <f>SUMIF(E35:E174,B183,H35:H174)/18</f>
        <v>0</v>
      </c>
      <c r="G183" s="4"/>
      <c r="H183" s="2"/>
      <c r="I183" s="2"/>
      <c r="J183" s="2"/>
      <c r="K183" s="2"/>
      <c r="L183" s="7"/>
    </row>
    <row r="184" spans="1:12" s="29" customFormat="1" ht="10.5" customHeight="1">
      <c r="A184" s="6"/>
      <c r="B184" s="4" t="s">
        <v>226</v>
      </c>
      <c r="C184" s="2"/>
      <c r="D184" s="2"/>
      <c r="E184" s="4">
        <f>COUNTIF(E35:E108,B184)</f>
        <v>0</v>
      </c>
      <c r="F184" s="48">
        <f>SUMIF(E35:E175,B184,H35:H175)/20</f>
        <v>0</v>
      </c>
      <c r="G184" s="4"/>
      <c r="H184" s="2"/>
      <c r="I184" s="2"/>
      <c r="J184" s="2"/>
      <c r="K184" s="2"/>
      <c r="L184" s="7"/>
    </row>
    <row r="185" spans="1:12" s="29" customFormat="1" ht="10.5" customHeight="1">
      <c r="A185" s="6"/>
      <c r="B185" s="4" t="s">
        <v>326</v>
      </c>
      <c r="C185" s="2"/>
      <c r="D185" s="2"/>
      <c r="E185" s="4">
        <f>COUNTIF(E35:E108,B185)</f>
        <v>0</v>
      </c>
      <c r="F185" s="48">
        <f>SUMIF(E35:E176,B185,H35:H176)/20</f>
        <v>0</v>
      </c>
      <c r="G185" s="4"/>
      <c r="H185" s="2"/>
      <c r="I185" s="2"/>
      <c r="J185" s="2"/>
      <c r="K185" s="2"/>
      <c r="L185" s="7"/>
    </row>
    <row r="186" spans="1:12" s="29" customFormat="1" ht="10.5" customHeight="1">
      <c r="A186" s="6"/>
      <c r="B186" s="4" t="s">
        <v>397</v>
      </c>
      <c r="C186" s="2"/>
      <c r="D186" s="2"/>
      <c r="E186" s="4">
        <f>COUNTIF(E36:E108,B186)</f>
        <v>0</v>
      </c>
      <c r="F186" s="48">
        <f>SUMIF(E36:E177,B186,H36:H177)/20</f>
        <v>0</v>
      </c>
      <c r="G186" s="4"/>
      <c r="H186" s="2"/>
      <c r="I186" s="5"/>
      <c r="J186" s="5"/>
      <c r="K186" s="2"/>
      <c r="L186" s="7"/>
    </row>
    <row r="187" spans="1:12" s="29" customFormat="1" ht="10.5" customHeight="1">
      <c r="A187" s="6"/>
      <c r="B187" s="4" t="s">
        <v>331</v>
      </c>
      <c r="C187" s="2"/>
      <c r="D187" s="2"/>
      <c r="E187" s="4">
        <f>COUNTIF(E37:E108,B187)</f>
        <v>0</v>
      </c>
      <c r="F187" s="48">
        <f>SUMIF(E37:E178,B187,H37:H178)/20</f>
        <v>0</v>
      </c>
      <c r="G187" s="4"/>
      <c r="H187" s="2"/>
      <c r="I187" s="5"/>
      <c r="J187" s="5"/>
      <c r="K187" s="2"/>
      <c r="L187" s="7"/>
    </row>
    <row r="188" spans="1:12" s="29" customFormat="1" ht="10.5" customHeight="1">
      <c r="A188" s="6"/>
      <c r="B188" s="4" t="s">
        <v>33</v>
      </c>
      <c r="C188" s="2"/>
      <c r="D188" s="2"/>
      <c r="E188" s="4">
        <f>COUNTIF(E37:E108,B188)</f>
        <v>9</v>
      </c>
      <c r="F188" s="48">
        <f>SUMIF(E37:E179,B188,H37:H179)/20</f>
        <v>6</v>
      </c>
      <c r="G188" s="4"/>
      <c r="H188" s="2"/>
      <c r="I188" s="2"/>
      <c r="J188" s="2"/>
      <c r="K188" s="2"/>
      <c r="L188" s="7"/>
    </row>
    <row r="189" spans="1:12" s="29" customFormat="1" ht="10.5" customHeight="1">
      <c r="A189" s="6"/>
      <c r="B189" s="4" t="s">
        <v>194</v>
      </c>
      <c r="C189" s="2"/>
      <c r="D189" s="2"/>
      <c r="E189" s="4">
        <f>COUNTIF(E37:E108,B189)</f>
        <v>3</v>
      </c>
      <c r="F189" s="48">
        <f>SUMIF(E37:E179,B189,H37:H179)/20</f>
        <v>0.3</v>
      </c>
      <c r="G189" s="4"/>
      <c r="H189" s="2"/>
      <c r="I189" s="2"/>
      <c r="J189" s="2"/>
      <c r="K189" s="2"/>
      <c r="L189" s="7"/>
    </row>
    <row r="190" spans="1:12" s="29" customFormat="1" ht="10.5" customHeight="1">
      <c r="A190" s="6"/>
      <c r="B190" s="4" t="s">
        <v>135</v>
      </c>
      <c r="C190" s="2"/>
      <c r="D190" s="2"/>
      <c r="E190" s="4">
        <f>COUNTIF(E38:E108,B190)</f>
        <v>4</v>
      </c>
      <c r="F190" s="48">
        <f>SUMIF(E38:E180,B190,H38:H180)/20</f>
        <v>0.7</v>
      </c>
      <c r="G190" s="4"/>
      <c r="H190" s="2"/>
      <c r="I190" s="2"/>
      <c r="J190" s="5"/>
      <c r="K190" s="2"/>
      <c r="L190" s="7"/>
    </row>
    <row r="191" spans="1:12" s="29" customFormat="1" ht="10.5" customHeight="1">
      <c r="A191" s="6"/>
      <c r="B191" s="4" t="s">
        <v>217</v>
      </c>
      <c r="C191" s="2"/>
      <c r="D191" s="2"/>
      <c r="E191" s="4">
        <f>COUNTIF(E39:E108,B191)</f>
        <v>1</v>
      </c>
      <c r="F191" s="48">
        <f>SUMIF(E39:E181,B191,H39:H181)/20</f>
        <v>0.1</v>
      </c>
      <c r="G191" s="4"/>
      <c r="H191" s="2"/>
      <c r="I191" s="2"/>
      <c r="J191" s="2"/>
      <c r="K191" s="2"/>
      <c r="L191" s="7"/>
    </row>
    <row r="192" spans="1:12" s="29" customFormat="1" ht="10.5" customHeight="1">
      <c r="A192" s="6"/>
      <c r="B192" s="4" t="s">
        <v>107</v>
      </c>
      <c r="C192" s="2"/>
      <c r="D192" s="2"/>
      <c r="E192" s="4">
        <f>COUNTIF(E40:E108,B192)</f>
        <v>5</v>
      </c>
      <c r="F192" s="48">
        <f>SUMIF(E40:E182,B192,H40:H182)/20</f>
        <v>0.8</v>
      </c>
      <c r="G192" s="4"/>
      <c r="H192" s="2"/>
      <c r="I192" s="2"/>
      <c r="J192" s="2"/>
      <c r="K192" s="2"/>
      <c r="L192" s="7"/>
    </row>
    <row r="193" spans="1:12" s="29" customFormat="1" ht="10.5" customHeight="1">
      <c r="A193" s="6"/>
      <c r="B193" s="4" t="s">
        <v>36</v>
      </c>
      <c r="C193" s="2"/>
      <c r="D193" s="2"/>
      <c r="E193" s="4">
        <f>COUNTIF(E41:E108,B193)</f>
        <v>4</v>
      </c>
      <c r="F193" s="48">
        <f>SUMIF(E41:E183,B193,H41:H183)/20</f>
        <v>0.6</v>
      </c>
      <c r="G193" s="4"/>
      <c r="H193" s="2"/>
      <c r="I193" s="2"/>
      <c r="J193" s="2"/>
      <c r="K193" s="2"/>
      <c r="L193" s="7"/>
    </row>
    <row r="194" spans="1:12" s="29" customFormat="1" ht="10.5" customHeight="1">
      <c r="A194" s="6"/>
      <c r="B194" s="4" t="s">
        <v>446</v>
      </c>
      <c r="C194" s="2"/>
      <c r="D194" s="2"/>
      <c r="E194" s="4">
        <f>COUNTIF(E41:E108,B194)</f>
        <v>0</v>
      </c>
      <c r="F194" s="48">
        <f>SUMIF(E41:E184,B194,H41:H184)/20</f>
        <v>0</v>
      </c>
      <c r="G194" s="4"/>
      <c r="H194" s="2"/>
      <c r="I194" s="5"/>
      <c r="J194" s="2"/>
      <c r="K194" s="2"/>
      <c r="L194" s="7"/>
    </row>
    <row r="195" spans="1:12" s="29" customFormat="1" ht="15">
      <c r="A195" s="6"/>
      <c r="B195" s="281" t="s">
        <v>498</v>
      </c>
      <c r="C195" s="281"/>
      <c r="D195" s="281"/>
      <c r="E195" s="50">
        <f>SUM(E149:E194)</f>
        <v>75</v>
      </c>
      <c r="F195" s="51">
        <f>SUM(F149:F194)</f>
        <v>17.940000000000005</v>
      </c>
      <c r="G195" s="4"/>
      <c r="H195" s="2"/>
      <c r="I195" s="2"/>
      <c r="J195" s="2"/>
      <c r="K195" s="2"/>
      <c r="L195" s="7"/>
    </row>
    <row r="196" spans="1:12" s="29" customFormat="1" ht="12.75">
      <c r="A196" s="6"/>
      <c r="B196" s="4"/>
      <c r="C196" s="2"/>
      <c r="D196" s="2"/>
      <c r="E196" s="4"/>
      <c r="F196" s="4"/>
      <c r="G196" s="4"/>
      <c r="H196" s="2"/>
      <c r="I196" s="2"/>
      <c r="J196" s="2"/>
      <c r="K196" s="2"/>
      <c r="L196" s="7"/>
    </row>
    <row r="197" spans="1:12" ht="12.75">
      <c r="A197" s="6"/>
      <c r="B197" s="4"/>
      <c r="C197" s="2"/>
      <c r="D197" s="2"/>
      <c r="E197" s="4"/>
      <c r="F197" s="4"/>
      <c r="G197" s="4"/>
      <c r="H197" s="2"/>
      <c r="I197" s="2"/>
      <c r="J197" s="2"/>
      <c r="K197" s="2"/>
      <c r="L197" s="7"/>
    </row>
    <row r="198" spans="1:12" ht="12.75">
      <c r="A198" s="6"/>
      <c r="B198" s="4"/>
      <c r="C198" s="2"/>
      <c r="D198" s="2"/>
      <c r="E198" s="4"/>
      <c r="F198" s="4"/>
      <c r="G198" s="4"/>
      <c r="H198" s="2"/>
      <c r="I198" s="2"/>
      <c r="J198" s="2"/>
      <c r="K198" s="2"/>
      <c r="L198" s="7"/>
    </row>
    <row r="199" spans="1:12" ht="12.75">
      <c r="A199" s="6"/>
      <c r="B199" s="4"/>
      <c r="C199" s="2"/>
      <c r="D199" s="2"/>
      <c r="E199" s="4"/>
      <c r="F199" s="4"/>
      <c r="G199" s="4"/>
      <c r="H199" s="2"/>
      <c r="I199" s="2"/>
      <c r="J199" s="2"/>
      <c r="K199" s="2"/>
      <c r="L199" s="7"/>
    </row>
    <row r="200" spans="1:12" ht="12.75">
      <c r="A200" s="6"/>
      <c r="B200" s="4"/>
      <c r="C200" s="2"/>
      <c r="D200" s="2"/>
      <c r="E200" s="4"/>
      <c r="F200" s="4"/>
      <c r="G200" s="4"/>
      <c r="H200" s="2"/>
      <c r="I200" s="2"/>
      <c r="J200" s="2"/>
      <c r="K200" s="2"/>
      <c r="L200" s="7"/>
    </row>
    <row r="201" spans="1:12" ht="12.75">
      <c r="A201" s="6"/>
      <c r="B201" s="4"/>
      <c r="C201" s="2"/>
      <c r="D201" s="2"/>
      <c r="E201" s="4"/>
      <c r="F201" s="4"/>
      <c r="G201" s="4"/>
      <c r="H201" s="2"/>
      <c r="I201" s="5"/>
      <c r="J201" s="5"/>
      <c r="K201" s="2"/>
      <c r="L201" s="7"/>
    </row>
    <row r="202" spans="1:12" ht="12.75">
      <c r="A202" s="6"/>
      <c r="B202" s="4"/>
      <c r="C202" s="2"/>
      <c r="D202" s="2"/>
      <c r="E202" s="4"/>
      <c r="F202" s="4"/>
      <c r="G202" s="4"/>
      <c r="H202" s="2"/>
      <c r="I202" s="5"/>
      <c r="J202" s="5"/>
      <c r="K202" s="2"/>
      <c r="L202" s="7"/>
    </row>
    <row r="203" spans="1:12" ht="12.75">
      <c r="A203" s="6"/>
      <c r="B203" s="4"/>
      <c r="C203" s="2"/>
      <c r="D203" s="2"/>
      <c r="E203" s="4"/>
      <c r="F203" s="4"/>
      <c r="G203" s="4"/>
      <c r="H203" s="2"/>
      <c r="I203" s="2"/>
      <c r="J203" s="2"/>
      <c r="K203" s="2"/>
      <c r="L203" s="7"/>
    </row>
    <row r="204" spans="1:12" ht="12.75">
      <c r="A204" s="6"/>
      <c r="B204" s="4"/>
      <c r="C204" s="2"/>
      <c r="D204" s="2"/>
      <c r="E204" s="4"/>
      <c r="F204" s="4"/>
      <c r="G204" s="4"/>
      <c r="H204" s="2"/>
      <c r="I204" s="5"/>
      <c r="J204" s="5"/>
      <c r="K204" s="2"/>
      <c r="L204" s="7"/>
    </row>
    <row r="205" spans="1:12" ht="12.75">
      <c r="A205" s="6"/>
      <c r="B205" s="4"/>
      <c r="C205" s="2"/>
      <c r="D205" s="2"/>
      <c r="E205" s="4"/>
      <c r="F205" s="4"/>
      <c r="G205" s="4"/>
      <c r="H205" s="2"/>
      <c r="I205" s="5"/>
      <c r="J205" s="5"/>
      <c r="K205" s="2"/>
      <c r="L205" s="7"/>
    </row>
    <row r="206" spans="1:12" ht="12.75">
      <c r="A206" s="6"/>
      <c r="B206" s="4"/>
      <c r="C206" s="2"/>
      <c r="D206" s="2"/>
      <c r="E206" s="4"/>
      <c r="F206" s="4"/>
      <c r="G206" s="4"/>
      <c r="H206" s="2"/>
      <c r="I206" s="2"/>
      <c r="J206" s="2"/>
      <c r="K206" s="2"/>
      <c r="L206" s="7"/>
    </row>
    <row r="207" spans="1:12" ht="12.75">
      <c r="A207" s="6"/>
      <c r="B207" s="4"/>
      <c r="C207" s="2"/>
      <c r="D207" s="2"/>
      <c r="E207" s="4"/>
      <c r="F207" s="7"/>
      <c r="G207" s="4"/>
      <c r="H207" s="2"/>
      <c r="I207" s="5"/>
      <c r="J207" s="5"/>
      <c r="K207" s="2"/>
      <c r="L207" s="7"/>
    </row>
    <row r="208" spans="1:12" ht="12.75">
      <c r="A208" s="6"/>
      <c r="B208" s="4"/>
      <c r="C208" s="2"/>
      <c r="D208" s="2"/>
      <c r="E208" s="4"/>
      <c r="F208" s="4"/>
      <c r="G208" s="4"/>
      <c r="H208" s="2"/>
      <c r="I208" s="5"/>
      <c r="J208" s="2"/>
      <c r="K208" s="2"/>
      <c r="L208" s="7"/>
    </row>
    <row r="209" spans="1:12" ht="12.75">
      <c r="A209" s="6"/>
      <c r="B209" s="4"/>
      <c r="C209" s="2"/>
      <c r="D209" s="2"/>
      <c r="E209" s="4"/>
      <c r="F209" s="4"/>
      <c r="G209" s="4"/>
      <c r="H209" s="2"/>
      <c r="I209" s="2"/>
      <c r="J209" s="2"/>
      <c r="K209" s="2"/>
      <c r="L209" s="7"/>
    </row>
    <row r="210" spans="1:12" ht="12.75">
      <c r="A210" s="6"/>
      <c r="B210" s="4"/>
      <c r="C210" s="2"/>
      <c r="D210" s="2"/>
      <c r="E210" s="4"/>
      <c r="F210" s="4"/>
      <c r="G210" s="4"/>
      <c r="H210" s="2"/>
      <c r="I210" s="2"/>
      <c r="J210" s="2"/>
      <c r="K210" s="2"/>
      <c r="L210" s="7"/>
    </row>
    <row r="211" spans="1:12" ht="12.75">
      <c r="A211" s="6"/>
      <c r="B211" s="4"/>
      <c r="C211" s="2"/>
      <c r="D211" s="2"/>
      <c r="E211" s="4"/>
      <c r="F211" s="4"/>
      <c r="G211" s="4"/>
      <c r="H211" s="2"/>
      <c r="I211" s="2"/>
      <c r="J211" s="2"/>
      <c r="K211" s="2"/>
      <c r="L211" s="7"/>
    </row>
    <row r="212" spans="1:12" ht="12.75">
      <c r="A212" s="6"/>
      <c r="B212" s="4"/>
      <c r="C212" s="2"/>
      <c r="D212" s="2"/>
      <c r="E212" s="4"/>
      <c r="F212" s="4"/>
      <c r="G212" s="4"/>
      <c r="H212" s="2"/>
      <c r="I212" s="2"/>
      <c r="J212" s="2"/>
      <c r="K212" s="2"/>
      <c r="L212" s="7"/>
    </row>
    <row r="213" spans="1:12" ht="12.75">
      <c r="A213" s="6"/>
      <c r="B213" s="4"/>
      <c r="C213" s="2"/>
      <c r="D213" s="2"/>
      <c r="E213" s="4"/>
      <c r="F213" s="4"/>
      <c r="G213" s="4"/>
      <c r="H213" s="2"/>
      <c r="I213" s="2"/>
      <c r="J213" s="2"/>
      <c r="K213" s="2"/>
      <c r="L213" s="7"/>
    </row>
  </sheetData>
  <sheetProtection insertRows="0"/>
  <mergeCells count="14">
    <mergeCell ref="B195:D195"/>
    <mergeCell ref="A4:A5"/>
    <mergeCell ref="B4:B5"/>
    <mergeCell ref="C4:C5"/>
    <mergeCell ref="A1:L1"/>
    <mergeCell ref="A2:L3"/>
    <mergeCell ref="L4:L5"/>
    <mergeCell ref="I4:J4"/>
    <mergeCell ref="E4:E5"/>
    <mergeCell ref="F4:F5"/>
    <mergeCell ref="G4:G5"/>
    <mergeCell ref="D4:D5"/>
    <mergeCell ref="K4:K5"/>
    <mergeCell ref="H4:H5"/>
  </mergeCells>
  <printOptions horizontalCentered="1"/>
  <pageMargins left="0" right="0" top="0" bottom="0" header="0" footer="0"/>
  <pageSetup horizontalDpi="600" verticalDpi="600" orientation="landscape" paperSize="9" r:id="rId1"/>
  <headerFooter alignWithMargins="0">
    <oddHeader>&amp;LТабела бр.1.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24"/>
  <sheetViews>
    <sheetView zoomScalePageLayoutView="0" workbookViewId="0" topLeftCell="A49">
      <selection activeCell="L58" sqref="L58"/>
    </sheetView>
  </sheetViews>
  <sheetFormatPr defaultColWidth="9.140625" defaultRowHeight="12.75"/>
  <cols>
    <col min="2" max="2" width="20.421875" style="0" customWidth="1"/>
    <col min="3" max="3" width="24.7109375" style="0" customWidth="1"/>
    <col min="4" max="4" width="16.7109375" style="0" customWidth="1"/>
    <col min="5" max="6" width="8.7109375" style="0" customWidth="1"/>
    <col min="7" max="7" width="24.8515625" style="0" customWidth="1"/>
  </cols>
  <sheetData>
    <row r="1" spans="1:8" ht="15.75" customHeight="1">
      <c r="A1" s="268" t="s">
        <v>0</v>
      </c>
      <c r="B1" s="268"/>
      <c r="C1" s="268"/>
      <c r="D1" s="268"/>
      <c r="E1" s="268"/>
      <c r="F1" s="268"/>
      <c r="G1" s="268"/>
      <c r="H1" s="8"/>
    </row>
    <row r="2" spans="1:8" ht="22.5" customHeight="1">
      <c r="A2" s="269" t="s">
        <v>24</v>
      </c>
      <c r="B2" s="269"/>
      <c r="C2" s="269"/>
      <c r="D2" s="269"/>
      <c r="E2" s="269"/>
      <c r="F2" s="269"/>
      <c r="G2" s="269"/>
      <c r="H2" s="8"/>
    </row>
    <row r="3" spans="1:8" ht="36" customHeight="1" thickBot="1">
      <c r="A3" s="270"/>
      <c r="B3" s="270"/>
      <c r="C3" s="270"/>
      <c r="D3" s="270"/>
      <c r="E3" s="270"/>
      <c r="F3" s="270"/>
      <c r="G3" s="270"/>
      <c r="H3" s="3"/>
    </row>
    <row r="4" spans="1:7" ht="37.5" thickBot="1" thickTop="1">
      <c r="A4" s="18" t="s">
        <v>1</v>
      </c>
      <c r="B4" s="19" t="s">
        <v>5</v>
      </c>
      <c r="C4" s="19" t="s">
        <v>12</v>
      </c>
      <c r="D4" s="19" t="s">
        <v>13</v>
      </c>
      <c r="E4" s="19" t="s">
        <v>14</v>
      </c>
      <c r="F4" s="19" t="s">
        <v>15</v>
      </c>
      <c r="G4" s="20" t="s">
        <v>9</v>
      </c>
    </row>
    <row r="5" spans="1:7" ht="13.5" thickBot="1">
      <c r="A5" s="123">
        <v>1</v>
      </c>
      <c r="B5" s="124" t="s">
        <v>499</v>
      </c>
      <c r="C5" s="124" t="s">
        <v>137</v>
      </c>
      <c r="D5" s="124" t="s">
        <v>138</v>
      </c>
      <c r="E5" s="125" t="s">
        <v>145</v>
      </c>
      <c r="F5" s="125" t="s">
        <v>146</v>
      </c>
      <c r="G5" s="126" t="s">
        <v>147</v>
      </c>
    </row>
    <row r="6" spans="1:7" ht="13.5" thickBot="1">
      <c r="A6" s="123">
        <v>2</v>
      </c>
      <c r="B6" s="124" t="s">
        <v>499</v>
      </c>
      <c r="C6" s="141" t="s">
        <v>176</v>
      </c>
      <c r="D6" s="141" t="s">
        <v>177</v>
      </c>
      <c r="E6" s="127">
        <v>4</v>
      </c>
      <c r="F6" s="128">
        <v>0.22</v>
      </c>
      <c r="G6" s="126"/>
    </row>
    <row r="7" spans="1:7" ht="13.5" thickBot="1">
      <c r="A7" s="142">
        <v>3</v>
      </c>
      <c r="B7" s="124" t="s">
        <v>499</v>
      </c>
      <c r="C7" s="141" t="s">
        <v>380</v>
      </c>
      <c r="D7" s="141" t="s">
        <v>381</v>
      </c>
      <c r="E7" s="129">
        <v>16</v>
      </c>
      <c r="F7" s="129">
        <v>89</v>
      </c>
      <c r="G7" s="124"/>
    </row>
    <row r="8" spans="1:7" ht="13.5" thickBot="1">
      <c r="A8" s="123">
        <v>4</v>
      </c>
      <c r="B8" s="124" t="s">
        <v>499</v>
      </c>
      <c r="C8" s="143" t="s">
        <v>77</v>
      </c>
      <c r="D8" s="141" t="s">
        <v>85</v>
      </c>
      <c r="E8" s="129">
        <v>4</v>
      </c>
      <c r="F8" s="129">
        <v>22.22</v>
      </c>
      <c r="G8" s="126"/>
    </row>
    <row r="9" spans="1:7" ht="13.5" thickBot="1">
      <c r="A9" s="142">
        <v>5</v>
      </c>
      <c r="B9" s="124" t="s">
        <v>499</v>
      </c>
      <c r="C9" s="126" t="s">
        <v>34</v>
      </c>
      <c r="D9" s="124" t="s">
        <v>189</v>
      </c>
      <c r="E9" s="129">
        <v>26</v>
      </c>
      <c r="F9" s="128">
        <v>1.44</v>
      </c>
      <c r="G9" s="130"/>
    </row>
    <row r="10" spans="1:7" ht="13.5" thickBot="1">
      <c r="A10" s="123">
        <v>6</v>
      </c>
      <c r="B10" s="124" t="s">
        <v>499</v>
      </c>
      <c r="C10" s="141" t="s">
        <v>89</v>
      </c>
      <c r="D10" s="141" t="s">
        <v>31</v>
      </c>
      <c r="E10" s="129">
        <v>8</v>
      </c>
      <c r="F10" s="129" t="s">
        <v>90</v>
      </c>
      <c r="G10" s="126"/>
    </row>
    <row r="11" spans="1:7" ht="13.5" thickBot="1">
      <c r="A11" s="142">
        <v>7</v>
      </c>
      <c r="B11" s="124" t="s">
        <v>499</v>
      </c>
      <c r="C11" s="141" t="s">
        <v>270</v>
      </c>
      <c r="D11" s="141" t="s">
        <v>166</v>
      </c>
      <c r="E11" s="129">
        <v>14</v>
      </c>
      <c r="F11" s="131">
        <v>0.777</v>
      </c>
      <c r="G11" s="124"/>
    </row>
    <row r="12" spans="1:7" ht="13.5" thickBot="1">
      <c r="A12" s="123">
        <v>8</v>
      </c>
      <c r="B12" s="124" t="s">
        <v>499</v>
      </c>
      <c r="C12" s="141" t="s">
        <v>370</v>
      </c>
      <c r="D12" s="141" t="s">
        <v>371</v>
      </c>
      <c r="E12" s="144">
        <v>8</v>
      </c>
      <c r="F12" s="145">
        <v>0.44</v>
      </c>
      <c r="G12" s="132"/>
    </row>
    <row r="13" spans="1:7" ht="13.5" thickBot="1">
      <c r="A13" s="142">
        <v>9</v>
      </c>
      <c r="B13" s="124" t="s">
        <v>499</v>
      </c>
      <c r="C13" s="141" t="s">
        <v>80</v>
      </c>
      <c r="D13" s="141" t="s">
        <v>78</v>
      </c>
      <c r="E13" s="129">
        <v>10</v>
      </c>
      <c r="F13" s="128">
        <v>0.55</v>
      </c>
      <c r="G13" s="130" t="s">
        <v>81</v>
      </c>
    </row>
    <row r="14" spans="1:7" ht="13.5" thickBot="1">
      <c r="A14" s="123">
        <v>10</v>
      </c>
      <c r="B14" s="124" t="s">
        <v>499</v>
      </c>
      <c r="C14" s="141" t="s">
        <v>471</v>
      </c>
      <c r="D14" s="141" t="s">
        <v>470</v>
      </c>
      <c r="E14" s="144">
        <v>4</v>
      </c>
      <c r="F14" s="145">
        <v>0.22</v>
      </c>
      <c r="G14" s="141" t="s">
        <v>473</v>
      </c>
    </row>
    <row r="15" spans="1:7" ht="13.5" thickBot="1">
      <c r="A15" s="142">
        <v>11</v>
      </c>
      <c r="B15" s="124" t="s">
        <v>499</v>
      </c>
      <c r="C15" s="141" t="s">
        <v>68</v>
      </c>
      <c r="D15" s="141" t="s">
        <v>69</v>
      </c>
      <c r="E15" s="129">
        <v>14</v>
      </c>
      <c r="F15" s="129">
        <v>77</v>
      </c>
      <c r="G15" s="146"/>
    </row>
    <row r="16" spans="1:7" ht="13.5" thickBot="1">
      <c r="A16" s="123">
        <v>12</v>
      </c>
      <c r="B16" s="124" t="s">
        <v>499</v>
      </c>
      <c r="C16" s="124" t="s">
        <v>449</v>
      </c>
      <c r="D16" s="124" t="s">
        <v>450</v>
      </c>
      <c r="E16" s="129">
        <v>14</v>
      </c>
      <c r="F16" s="128">
        <v>0.7</v>
      </c>
      <c r="G16" s="132" t="s">
        <v>309</v>
      </c>
    </row>
    <row r="17" spans="1:7" ht="13.5" thickBot="1">
      <c r="A17" s="142">
        <v>13</v>
      </c>
      <c r="B17" s="124" t="s">
        <v>499</v>
      </c>
      <c r="C17" s="141" t="s">
        <v>186</v>
      </c>
      <c r="D17" s="141" t="s">
        <v>187</v>
      </c>
      <c r="E17" s="129">
        <v>16</v>
      </c>
      <c r="F17" s="129">
        <v>89</v>
      </c>
      <c r="G17" s="130"/>
    </row>
    <row r="18" spans="1:7" ht="13.5" thickBot="1">
      <c r="A18" s="123">
        <v>14</v>
      </c>
      <c r="B18" s="124" t="s">
        <v>499</v>
      </c>
      <c r="C18" s="141" t="s">
        <v>574</v>
      </c>
      <c r="D18" s="141" t="s">
        <v>31</v>
      </c>
      <c r="E18" s="129">
        <v>20</v>
      </c>
      <c r="F18" s="129">
        <v>100</v>
      </c>
      <c r="G18" s="130"/>
    </row>
    <row r="19" spans="1:7" ht="13.5" thickBot="1">
      <c r="A19" s="142">
        <v>15</v>
      </c>
      <c r="B19" s="124" t="s">
        <v>499</v>
      </c>
      <c r="C19" s="144" t="s">
        <v>575</v>
      </c>
      <c r="D19" s="152" t="s">
        <v>470</v>
      </c>
      <c r="E19" s="144">
        <v>15</v>
      </c>
      <c r="F19" s="145">
        <v>0.833</v>
      </c>
      <c r="G19" s="141"/>
    </row>
    <row r="20" spans="1:7" ht="13.5" thickBot="1">
      <c r="A20" s="123">
        <v>16</v>
      </c>
      <c r="B20" s="124" t="s">
        <v>499</v>
      </c>
      <c r="C20" s="126" t="s">
        <v>319</v>
      </c>
      <c r="D20" s="124" t="s">
        <v>166</v>
      </c>
      <c r="E20" s="129">
        <v>6</v>
      </c>
      <c r="F20" s="128">
        <v>0.3333</v>
      </c>
      <c r="G20" s="126"/>
    </row>
    <row r="21" spans="1:7" ht="13.5" thickBot="1">
      <c r="A21" s="142">
        <v>17</v>
      </c>
      <c r="B21" s="124" t="s">
        <v>499</v>
      </c>
      <c r="C21" s="141" t="s">
        <v>361</v>
      </c>
      <c r="D21" s="141" t="s">
        <v>350</v>
      </c>
      <c r="E21" s="129">
        <v>36</v>
      </c>
      <c r="F21" s="128">
        <v>2</v>
      </c>
      <c r="G21" s="132"/>
    </row>
    <row r="22" spans="1:7" ht="13.5" thickBot="1">
      <c r="A22" s="142">
        <v>18</v>
      </c>
      <c r="B22" s="124" t="s">
        <v>60</v>
      </c>
      <c r="C22" s="141" t="s">
        <v>346</v>
      </c>
      <c r="D22" s="141" t="s">
        <v>347</v>
      </c>
      <c r="E22" s="129">
        <v>30</v>
      </c>
      <c r="F22" s="128">
        <v>1.66</v>
      </c>
      <c r="G22" s="132"/>
    </row>
    <row r="23" spans="1:7" ht="13.5" thickBot="1">
      <c r="A23" s="123">
        <v>19</v>
      </c>
      <c r="B23" s="124" t="s">
        <v>499</v>
      </c>
      <c r="C23" s="141" t="s">
        <v>324</v>
      </c>
      <c r="D23" s="141" t="s">
        <v>31</v>
      </c>
      <c r="E23" s="129">
        <v>15</v>
      </c>
      <c r="F23" s="128">
        <v>0.75</v>
      </c>
      <c r="G23" s="132"/>
    </row>
    <row r="24" spans="1:7" ht="13.5" thickBot="1">
      <c r="A24" s="142">
        <v>20</v>
      </c>
      <c r="B24" s="124" t="s">
        <v>502</v>
      </c>
      <c r="C24" s="143" t="s">
        <v>155</v>
      </c>
      <c r="D24" s="141" t="s">
        <v>158</v>
      </c>
      <c r="E24" s="129">
        <v>20</v>
      </c>
      <c r="F24" s="128">
        <v>1.11</v>
      </c>
      <c r="G24" s="130" t="s">
        <v>159</v>
      </c>
    </row>
    <row r="25" spans="1:7" ht="13.5" thickBot="1">
      <c r="A25" s="142"/>
      <c r="B25" s="72" t="s">
        <v>60</v>
      </c>
      <c r="C25" s="72" t="s">
        <v>603</v>
      </c>
      <c r="D25" s="72" t="s">
        <v>212</v>
      </c>
      <c r="E25" s="63">
        <v>10</v>
      </c>
      <c r="F25" s="63" t="s">
        <v>604</v>
      </c>
      <c r="G25" s="130"/>
    </row>
    <row r="26" spans="1:7" ht="13.5" thickBot="1">
      <c r="A26" s="142"/>
      <c r="B26" s="62" t="s">
        <v>60</v>
      </c>
      <c r="C26" s="63" t="s">
        <v>602</v>
      </c>
      <c r="D26" s="72" t="s">
        <v>470</v>
      </c>
      <c r="E26" s="63">
        <v>13</v>
      </c>
      <c r="F26" s="63">
        <v>72.22</v>
      </c>
      <c r="G26" s="130"/>
    </row>
    <row r="27" spans="1:7" ht="13.5" thickBot="1">
      <c r="A27" s="142"/>
      <c r="B27" s="72" t="s">
        <v>43</v>
      </c>
      <c r="C27" s="72" t="s">
        <v>617</v>
      </c>
      <c r="D27" s="72" t="s">
        <v>622</v>
      </c>
      <c r="E27" s="63">
        <v>16</v>
      </c>
      <c r="F27" s="63">
        <v>90</v>
      </c>
      <c r="G27" s="228"/>
    </row>
    <row r="28" spans="1:7" ht="13.5" thickBot="1">
      <c r="A28" s="142"/>
      <c r="B28" s="72" t="s">
        <v>43</v>
      </c>
      <c r="C28" s="72" t="s">
        <v>485</v>
      </c>
      <c r="D28" s="72" t="s">
        <v>166</v>
      </c>
      <c r="E28" s="63"/>
      <c r="F28" s="63">
        <v>100</v>
      </c>
      <c r="G28" s="228"/>
    </row>
    <row r="29" spans="1:7" ht="13.5" thickBot="1">
      <c r="A29" s="142"/>
      <c r="B29" s="72" t="s">
        <v>60</v>
      </c>
      <c r="C29" s="72" t="s">
        <v>393</v>
      </c>
      <c r="D29" s="72" t="s">
        <v>31</v>
      </c>
      <c r="E29" s="63"/>
      <c r="F29" s="63">
        <v>50</v>
      </c>
      <c r="G29" s="72" t="s">
        <v>118</v>
      </c>
    </row>
    <row r="30" spans="1:7" ht="13.5" thickBot="1">
      <c r="A30" s="123"/>
      <c r="B30" s="124" t="s">
        <v>502</v>
      </c>
      <c r="C30" s="148" t="s">
        <v>361</v>
      </c>
      <c r="D30" s="141" t="s">
        <v>350</v>
      </c>
      <c r="E30" s="144">
        <v>12</v>
      </c>
      <c r="F30" s="145">
        <v>0.6666</v>
      </c>
      <c r="G30" s="130" t="s">
        <v>159</v>
      </c>
    </row>
    <row r="31" spans="1:7" ht="13.5" thickBot="1">
      <c r="A31" s="123"/>
      <c r="B31" s="124"/>
      <c r="C31" s="148"/>
      <c r="D31" s="141"/>
      <c r="E31" s="144"/>
      <c r="F31" s="145"/>
      <c r="G31" s="130"/>
    </row>
    <row r="32" spans="1:7" ht="13.5" thickBot="1">
      <c r="A32" s="142"/>
      <c r="B32" s="132" t="s">
        <v>157</v>
      </c>
      <c r="C32" s="143" t="s">
        <v>155</v>
      </c>
      <c r="D32" s="141" t="s">
        <v>158</v>
      </c>
      <c r="E32" s="129">
        <v>4</v>
      </c>
      <c r="F32" s="128">
        <v>0.22</v>
      </c>
      <c r="G32" s="130" t="s">
        <v>159</v>
      </c>
    </row>
    <row r="33" spans="1:7" ht="13.5" thickBot="1">
      <c r="A33" s="142"/>
      <c r="B33" s="132"/>
      <c r="C33" s="143"/>
      <c r="D33" s="141"/>
      <c r="E33" s="129"/>
      <c r="F33" s="128"/>
      <c r="G33" s="130"/>
    </row>
    <row r="34" spans="1:7" ht="13.5" thickBot="1">
      <c r="A34" s="123"/>
      <c r="B34" s="132" t="s">
        <v>53</v>
      </c>
      <c r="C34" s="141" t="s">
        <v>471</v>
      </c>
      <c r="D34" s="141" t="s">
        <v>470</v>
      </c>
      <c r="E34" s="129">
        <v>2</v>
      </c>
      <c r="F34" s="128">
        <v>0.1</v>
      </c>
      <c r="G34" s="132" t="s">
        <v>473</v>
      </c>
    </row>
    <row r="35" spans="1:7" ht="13.5" thickBot="1">
      <c r="A35" s="142"/>
      <c r="B35" s="130" t="s">
        <v>72</v>
      </c>
      <c r="C35" s="149" t="s">
        <v>575</v>
      </c>
      <c r="D35" s="152" t="s">
        <v>470</v>
      </c>
      <c r="E35" s="144">
        <v>2</v>
      </c>
      <c r="F35" s="145">
        <v>0.1</v>
      </c>
      <c r="G35" s="141"/>
    </row>
    <row r="36" spans="1:7" ht="13.5" thickBot="1">
      <c r="A36" s="123"/>
      <c r="B36" s="132" t="s">
        <v>503</v>
      </c>
      <c r="C36" s="150" t="s">
        <v>155</v>
      </c>
      <c r="D36" s="141" t="s">
        <v>158</v>
      </c>
      <c r="E36" s="144">
        <v>10</v>
      </c>
      <c r="F36" s="145">
        <v>0.5</v>
      </c>
      <c r="G36" s="151" t="s">
        <v>159</v>
      </c>
    </row>
    <row r="37" spans="1:7" ht="13.5" thickBot="1">
      <c r="A37" s="123"/>
      <c r="B37" s="132"/>
      <c r="C37" s="150"/>
      <c r="D37" s="141"/>
      <c r="E37" s="144"/>
      <c r="F37" s="145"/>
      <c r="G37" s="151"/>
    </row>
    <row r="38" spans="1:7" ht="13.5" thickBot="1">
      <c r="A38" s="142"/>
      <c r="B38" s="141" t="s">
        <v>51</v>
      </c>
      <c r="C38" s="141" t="s">
        <v>391</v>
      </c>
      <c r="D38" s="141" t="s">
        <v>421</v>
      </c>
      <c r="E38" s="129">
        <v>1</v>
      </c>
      <c r="F38" s="128">
        <v>0.05</v>
      </c>
      <c r="G38" s="124"/>
    </row>
    <row r="39" spans="1:7" ht="13.5" thickBot="1">
      <c r="A39" s="123"/>
      <c r="B39" s="141" t="s">
        <v>51</v>
      </c>
      <c r="C39" s="141" t="s">
        <v>471</v>
      </c>
      <c r="D39" s="141" t="s">
        <v>470</v>
      </c>
      <c r="E39" s="144">
        <v>1</v>
      </c>
      <c r="F39" s="145">
        <v>0.05</v>
      </c>
      <c r="G39" s="141" t="s">
        <v>473</v>
      </c>
    </row>
    <row r="40" spans="1:7" ht="13.5" thickBot="1">
      <c r="A40" s="123"/>
      <c r="B40" s="141" t="s">
        <v>504</v>
      </c>
      <c r="C40" s="143" t="s">
        <v>155</v>
      </c>
      <c r="D40" s="141" t="s">
        <v>158</v>
      </c>
      <c r="E40" s="144">
        <v>9</v>
      </c>
      <c r="F40" s="145">
        <v>0.45</v>
      </c>
      <c r="G40" s="152" t="s">
        <v>159</v>
      </c>
    </row>
    <row r="41" spans="1:7" ht="13.5" thickBot="1">
      <c r="A41" s="142"/>
      <c r="B41" s="264"/>
      <c r="C41" s="233"/>
      <c r="D41" s="233"/>
      <c r="E41" s="265"/>
      <c r="F41" s="266"/>
      <c r="G41" s="250"/>
    </row>
    <row r="42" spans="1:7" ht="13.5" thickBot="1">
      <c r="A42" s="123"/>
      <c r="B42" s="132" t="s">
        <v>59</v>
      </c>
      <c r="C42" s="141" t="s">
        <v>472</v>
      </c>
      <c r="D42" s="141" t="s">
        <v>470</v>
      </c>
      <c r="E42" s="129">
        <v>10</v>
      </c>
      <c r="F42" s="128">
        <v>0.5</v>
      </c>
      <c r="G42" s="132" t="s">
        <v>473</v>
      </c>
    </row>
    <row r="43" spans="1:7" ht="15.75" customHeight="1" thickBot="1">
      <c r="A43" s="142"/>
      <c r="B43" s="133" t="s">
        <v>29</v>
      </c>
      <c r="C43" s="141" t="s">
        <v>30</v>
      </c>
      <c r="D43" s="141" t="s">
        <v>31</v>
      </c>
      <c r="E43" s="129">
        <v>20</v>
      </c>
      <c r="F43" s="128">
        <v>1</v>
      </c>
      <c r="G43" s="130"/>
    </row>
    <row r="44" spans="1:7" ht="16.5" customHeight="1" thickBot="1">
      <c r="A44" s="123"/>
      <c r="B44" s="133" t="s">
        <v>29</v>
      </c>
      <c r="C44" s="141" t="s">
        <v>30</v>
      </c>
      <c r="D44" s="141" t="s">
        <v>31</v>
      </c>
      <c r="E44" s="129">
        <v>20</v>
      </c>
      <c r="F44" s="128">
        <v>1</v>
      </c>
      <c r="G44" s="130"/>
    </row>
    <row r="45" spans="1:7" ht="16.5" customHeight="1" thickBot="1">
      <c r="A45" s="142"/>
      <c r="B45" s="133" t="s">
        <v>29</v>
      </c>
      <c r="C45" s="141" t="s">
        <v>30</v>
      </c>
      <c r="D45" s="141" t="s">
        <v>31</v>
      </c>
      <c r="E45" s="129">
        <v>20</v>
      </c>
      <c r="F45" s="128">
        <v>1</v>
      </c>
      <c r="G45" s="130"/>
    </row>
    <row r="46" spans="1:7" ht="15" customHeight="1" thickBot="1">
      <c r="A46" s="123"/>
      <c r="B46" s="133" t="s">
        <v>29</v>
      </c>
      <c r="C46" s="141" t="s">
        <v>30</v>
      </c>
      <c r="D46" s="141" t="s">
        <v>31</v>
      </c>
      <c r="E46" s="129">
        <v>20</v>
      </c>
      <c r="F46" s="128">
        <v>1</v>
      </c>
      <c r="G46" s="130"/>
    </row>
    <row r="47" spans="1:7" ht="22.5" customHeight="1" thickBot="1">
      <c r="A47" s="142"/>
      <c r="B47" s="133" t="s">
        <v>29</v>
      </c>
      <c r="C47" s="141" t="s">
        <v>30</v>
      </c>
      <c r="D47" s="141" t="s">
        <v>31</v>
      </c>
      <c r="E47" s="129">
        <v>20</v>
      </c>
      <c r="F47" s="128">
        <v>1</v>
      </c>
      <c r="G47" s="130"/>
    </row>
    <row r="48" spans="1:7" ht="26.25" thickBot="1">
      <c r="A48" s="123"/>
      <c r="B48" s="133" t="s">
        <v>29</v>
      </c>
      <c r="C48" s="141" t="s">
        <v>30</v>
      </c>
      <c r="D48" s="141" t="s">
        <v>31</v>
      </c>
      <c r="E48" s="129">
        <v>20</v>
      </c>
      <c r="F48" s="128">
        <v>1</v>
      </c>
      <c r="G48" s="130"/>
    </row>
    <row r="49" spans="1:7" ht="26.25" thickBot="1">
      <c r="A49" s="142"/>
      <c r="B49" s="133" t="s">
        <v>29</v>
      </c>
      <c r="C49" s="141" t="s">
        <v>30</v>
      </c>
      <c r="D49" s="141" t="s">
        <v>31</v>
      </c>
      <c r="E49" s="129">
        <v>20</v>
      </c>
      <c r="F49" s="128">
        <v>1</v>
      </c>
      <c r="G49" s="130"/>
    </row>
    <row r="50" spans="1:7" ht="13.5" thickBot="1">
      <c r="A50" s="123"/>
      <c r="B50" s="130" t="s">
        <v>512</v>
      </c>
      <c r="C50" s="147" t="s">
        <v>575</v>
      </c>
      <c r="D50" s="152" t="s">
        <v>470</v>
      </c>
      <c r="E50" s="129">
        <v>2</v>
      </c>
      <c r="F50" s="128">
        <v>0.1</v>
      </c>
      <c r="G50" s="141"/>
    </row>
    <row r="51" spans="1:7" ht="13.5" thickBot="1">
      <c r="A51" s="142"/>
      <c r="B51" s="141" t="s">
        <v>364</v>
      </c>
      <c r="C51" s="141" t="s">
        <v>363</v>
      </c>
      <c r="D51" s="141" t="s">
        <v>350</v>
      </c>
      <c r="E51" s="144">
        <v>2</v>
      </c>
      <c r="F51" s="145">
        <v>0.1</v>
      </c>
      <c r="G51" s="141"/>
    </row>
    <row r="52" spans="1:7" ht="13.5" thickBot="1">
      <c r="A52" s="123"/>
      <c r="B52" s="141" t="s">
        <v>369</v>
      </c>
      <c r="C52" s="141" t="s">
        <v>363</v>
      </c>
      <c r="D52" s="141" t="s">
        <v>350</v>
      </c>
      <c r="E52" s="129">
        <v>2</v>
      </c>
      <c r="F52" s="129">
        <v>10</v>
      </c>
      <c r="G52" s="132"/>
    </row>
    <row r="53" spans="1:7" ht="13.5" thickBot="1">
      <c r="A53" s="123"/>
      <c r="B53" s="141"/>
      <c r="C53" s="141"/>
      <c r="D53" s="141"/>
      <c r="E53" s="129"/>
      <c r="F53" s="129"/>
      <c r="G53" s="132"/>
    </row>
    <row r="54" spans="1:7" ht="13.5" thickBot="1">
      <c r="A54" s="142"/>
      <c r="B54" s="132" t="s">
        <v>54</v>
      </c>
      <c r="C54" s="141" t="s">
        <v>471</v>
      </c>
      <c r="D54" s="141" t="s">
        <v>470</v>
      </c>
      <c r="E54" s="144">
        <v>2</v>
      </c>
      <c r="F54" s="145">
        <v>0.1</v>
      </c>
      <c r="G54" s="141"/>
    </row>
    <row r="55" spans="1:7" ht="13.5" thickBot="1">
      <c r="A55" s="123"/>
      <c r="B55" s="132" t="s">
        <v>54</v>
      </c>
      <c r="C55" s="143" t="s">
        <v>155</v>
      </c>
      <c r="D55" s="141" t="s">
        <v>158</v>
      </c>
      <c r="E55" s="129">
        <v>14</v>
      </c>
      <c r="F55" s="128">
        <v>0.78</v>
      </c>
      <c r="G55" s="130" t="s">
        <v>161</v>
      </c>
    </row>
    <row r="56" spans="1:7" ht="13.5" thickBot="1">
      <c r="A56" s="142"/>
      <c r="B56" s="132" t="s">
        <v>54</v>
      </c>
      <c r="C56" s="148" t="s">
        <v>370</v>
      </c>
      <c r="D56" s="141" t="s">
        <v>371</v>
      </c>
      <c r="E56" s="144">
        <v>6</v>
      </c>
      <c r="F56" s="145">
        <v>0.3</v>
      </c>
      <c r="G56" s="148" t="s">
        <v>372</v>
      </c>
    </row>
    <row r="57" spans="1:7" ht="13.5" thickBot="1">
      <c r="A57" s="123"/>
      <c r="B57" s="132" t="s">
        <v>54</v>
      </c>
      <c r="C57" s="141" t="s">
        <v>115</v>
      </c>
      <c r="D57" s="141" t="s">
        <v>105</v>
      </c>
      <c r="E57" s="129">
        <v>3</v>
      </c>
      <c r="F57" s="129">
        <v>16.66</v>
      </c>
      <c r="G57" s="130" t="s">
        <v>118</v>
      </c>
    </row>
    <row r="58" spans="1:7" ht="13.5" thickBot="1">
      <c r="A58" s="142"/>
      <c r="B58" s="132" t="s">
        <v>54</v>
      </c>
      <c r="C58" s="141" t="s">
        <v>361</v>
      </c>
      <c r="D58" s="141" t="s">
        <v>350</v>
      </c>
      <c r="E58" s="129">
        <v>7</v>
      </c>
      <c r="F58" s="128" t="s">
        <v>362</v>
      </c>
      <c r="G58" s="132"/>
    </row>
    <row r="59" spans="1:7" ht="13.5" thickBot="1">
      <c r="A59" s="142"/>
      <c r="B59" s="72" t="s">
        <v>96</v>
      </c>
      <c r="C59" s="62" t="s">
        <v>623</v>
      </c>
      <c r="D59" s="62" t="s">
        <v>171</v>
      </c>
      <c r="E59" s="62">
        <v>16</v>
      </c>
      <c r="F59" s="225">
        <v>0.84</v>
      </c>
      <c r="G59" s="62" t="s">
        <v>624</v>
      </c>
    </row>
    <row r="60" spans="1:7" ht="13.5" thickBot="1">
      <c r="A60" s="123"/>
      <c r="B60" s="141" t="s">
        <v>505</v>
      </c>
      <c r="C60" s="143" t="s">
        <v>155</v>
      </c>
      <c r="D60" s="141" t="s">
        <v>158</v>
      </c>
      <c r="E60" s="144">
        <v>14</v>
      </c>
      <c r="F60" s="145">
        <v>0.78</v>
      </c>
      <c r="G60" s="152" t="s">
        <v>159</v>
      </c>
    </row>
    <row r="61" spans="1:7" ht="13.5" thickBot="1">
      <c r="A61" s="142"/>
      <c r="B61" s="132"/>
      <c r="C61" s="141"/>
      <c r="D61" s="141"/>
      <c r="E61" s="129"/>
      <c r="F61" s="128"/>
      <c r="G61" s="132"/>
    </row>
    <row r="62" spans="1:7" ht="13.5" thickBot="1">
      <c r="A62" s="123"/>
      <c r="B62" s="132" t="s">
        <v>500</v>
      </c>
      <c r="C62" s="141" t="s">
        <v>471</v>
      </c>
      <c r="D62" s="141" t="s">
        <v>470</v>
      </c>
      <c r="E62" s="129">
        <v>1</v>
      </c>
      <c r="F62" s="128">
        <v>0.05</v>
      </c>
      <c r="G62" s="132" t="s">
        <v>473</v>
      </c>
    </row>
    <row r="63" spans="1:7" ht="13.5" thickBot="1">
      <c r="A63" s="142"/>
      <c r="B63" s="132" t="s">
        <v>500</v>
      </c>
      <c r="C63" s="141" t="s">
        <v>569</v>
      </c>
      <c r="D63" s="141" t="s">
        <v>437</v>
      </c>
      <c r="E63" s="129">
        <v>2</v>
      </c>
      <c r="F63" s="128">
        <v>0.1</v>
      </c>
      <c r="G63" s="132" t="s">
        <v>571</v>
      </c>
    </row>
    <row r="64" spans="1:7" ht="13.5" thickBot="1">
      <c r="A64" s="123"/>
      <c r="B64" s="132" t="s">
        <v>475</v>
      </c>
      <c r="C64" s="141" t="s">
        <v>363</v>
      </c>
      <c r="D64" s="141" t="s">
        <v>350</v>
      </c>
      <c r="E64" s="144">
        <v>2</v>
      </c>
      <c r="F64" s="145">
        <v>0.1</v>
      </c>
      <c r="G64" s="152" t="s">
        <v>159</v>
      </c>
    </row>
    <row r="65" spans="1:7" ht="13.5" thickBot="1">
      <c r="A65" s="142"/>
      <c r="B65" s="132" t="s">
        <v>475</v>
      </c>
      <c r="C65" s="141" t="s">
        <v>485</v>
      </c>
      <c r="D65" s="141" t="s">
        <v>166</v>
      </c>
      <c r="E65" s="129"/>
      <c r="F65" s="128">
        <v>0.4</v>
      </c>
      <c r="G65" s="124"/>
    </row>
    <row r="66" spans="1:7" ht="13.5" thickBot="1">
      <c r="A66" s="142"/>
      <c r="B66" s="132"/>
      <c r="C66" s="141"/>
      <c r="D66" s="141"/>
      <c r="E66" s="129"/>
      <c r="F66" s="128"/>
      <c r="G66" s="124"/>
    </row>
    <row r="67" spans="1:7" ht="13.5" thickBot="1">
      <c r="A67" s="123"/>
      <c r="B67" s="132" t="s">
        <v>130</v>
      </c>
      <c r="C67" s="141" t="s">
        <v>380</v>
      </c>
      <c r="D67" s="141" t="s">
        <v>381</v>
      </c>
      <c r="E67" s="129">
        <v>7</v>
      </c>
      <c r="F67" s="128">
        <v>0.35</v>
      </c>
      <c r="G67" s="124"/>
    </row>
    <row r="68" spans="1:7" ht="13.5" thickBot="1">
      <c r="A68" s="142"/>
      <c r="B68" s="132" t="s">
        <v>130</v>
      </c>
      <c r="C68" s="141" t="s">
        <v>131</v>
      </c>
      <c r="D68" s="141" t="s">
        <v>132</v>
      </c>
      <c r="E68" s="129">
        <v>5</v>
      </c>
      <c r="F68" s="129">
        <v>25</v>
      </c>
      <c r="G68" s="126"/>
    </row>
    <row r="69" spans="1:7" ht="13.5" thickBot="1">
      <c r="A69" s="123"/>
      <c r="B69" s="132" t="s">
        <v>130</v>
      </c>
      <c r="C69" s="124" t="s">
        <v>155</v>
      </c>
      <c r="D69" s="124" t="s">
        <v>158</v>
      </c>
      <c r="E69" s="125">
        <v>2</v>
      </c>
      <c r="F69" s="153">
        <v>0.1</v>
      </c>
      <c r="G69" s="126" t="s">
        <v>161</v>
      </c>
    </row>
    <row r="70" spans="1:7" ht="13.5" thickBot="1">
      <c r="A70" s="142"/>
      <c r="B70" s="132" t="s">
        <v>130</v>
      </c>
      <c r="C70" s="141" t="s">
        <v>471</v>
      </c>
      <c r="D70" s="141" t="s">
        <v>470</v>
      </c>
      <c r="E70" s="144">
        <v>1</v>
      </c>
      <c r="F70" s="145">
        <v>0.05</v>
      </c>
      <c r="G70" s="141" t="s">
        <v>473</v>
      </c>
    </row>
    <row r="71" spans="1:7" ht="13.5" thickBot="1">
      <c r="A71" s="123"/>
      <c r="B71" s="132" t="s">
        <v>130</v>
      </c>
      <c r="C71" s="124" t="s">
        <v>391</v>
      </c>
      <c r="D71" s="124" t="s">
        <v>421</v>
      </c>
      <c r="E71" s="125">
        <v>1</v>
      </c>
      <c r="F71" s="125">
        <v>5</v>
      </c>
      <c r="G71" s="124"/>
    </row>
    <row r="72" spans="1:7" ht="13.5" thickBot="1">
      <c r="A72" s="142"/>
      <c r="B72" s="132" t="s">
        <v>38</v>
      </c>
      <c r="C72" s="126" t="s">
        <v>538</v>
      </c>
      <c r="D72" s="124" t="s">
        <v>132</v>
      </c>
      <c r="E72" s="129">
        <v>10</v>
      </c>
      <c r="F72" s="128">
        <v>0.5</v>
      </c>
      <c r="G72" s="152"/>
    </row>
    <row r="73" spans="1:7" ht="13.5" thickBot="1">
      <c r="A73" s="123"/>
      <c r="B73" s="207" t="s">
        <v>130</v>
      </c>
      <c r="C73" s="209" t="s">
        <v>324</v>
      </c>
      <c r="D73" s="209" t="s">
        <v>31</v>
      </c>
      <c r="E73" s="213">
        <v>4</v>
      </c>
      <c r="F73" s="214">
        <v>0.2</v>
      </c>
      <c r="G73" s="207" t="s">
        <v>627</v>
      </c>
    </row>
    <row r="74" spans="1:7" ht="13.5" thickBot="1">
      <c r="A74" s="123"/>
      <c r="B74" s="72" t="s">
        <v>38</v>
      </c>
      <c r="C74" s="72" t="s">
        <v>617</v>
      </c>
      <c r="D74" s="72" t="s">
        <v>622</v>
      </c>
      <c r="E74" s="63">
        <v>5</v>
      </c>
      <c r="F74" s="63">
        <v>25</v>
      </c>
      <c r="G74" s="232"/>
    </row>
    <row r="75" spans="1:7" ht="13.5" thickBot="1">
      <c r="A75" s="142"/>
      <c r="B75" s="132" t="s">
        <v>506</v>
      </c>
      <c r="C75" s="143" t="s">
        <v>155</v>
      </c>
      <c r="D75" s="141" t="s">
        <v>158</v>
      </c>
      <c r="E75" s="144">
        <v>9</v>
      </c>
      <c r="F75" s="145">
        <v>0.45</v>
      </c>
      <c r="G75" s="124" t="s">
        <v>159</v>
      </c>
    </row>
    <row r="76" spans="1:7" ht="13.5" thickBot="1">
      <c r="A76" s="123"/>
      <c r="B76" s="132" t="s">
        <v>368</v>
      </c>
      <c r="C76" s="141" t="s">
        <v>363</v>
      </c>
      <c r="D76" s="141" t="s">
        <v>350</v>
      </c>
      <c r="E76" s="129">
        <v>2</v>
      </c>
      <c r="F76" s="129">
        <v>10</v>
      </c>
      <c r="G76" s="132"/>
    </row>
    <row r="77" spans="1:7" ht="13.5" thickBot="1">
      <c r="A77" s="123"/>
      <c r="B77" s="237"/>
      <c r="C77" s="233"/>
      <c r="D77" s="233"/>
      <c r="E77" s="243"/>
      <c r="F77" s="244"/>
      <c r="G77" s="132"/>
    </row>
    <row r="78" spans="1:7" ht="13.5" thickBot="1">
      <c r="A78" s="123"/>
      <c r="B78" s="132" t="s">
        <v>237</v>
      </c>
      <c r="C78" s="141" t="s">
        <v>224</v>
      </c>
      <c r="D78" s="141" t="s">
        <v>31</v>
      </c>
      <c r="E78" s="129">
        <v>4</v>
      </c>
      <c r="F78" s="128">
        <v>0.2</v>
      </c>
      <c r="G78" s="132"/>
    </row>
    <row r="79" spans="1:7" ht="13.5" thickBot="1">
      <c r="A79" s="142"/>
      <c r="B79" s="132"/>
      <c r="C79" s="141"/>
      <c r="D79" s="141"/>
      <c r="E79" s="129"/>
      <c r="F79" s="129"/>
      <c r="G79" s="132"/>
    </row>
    <row r="80" spans="1:7" ht="13.5" thickBot="1">
      <c r="A80" s="123"/>
      <c r="B80" s="132" t="s">
        <v>323</v>
      </c>
      <c r="C80" s="134" t="s">
        <v>319</v>
      </c>
      <c r="D80" s="134" t="s">
        <v>166</v>
      </c>
      <c r="E80" s="129">
        <v>2</v>
      </c>
      <c r="F80" s="129" t="s">
        <v>632</v>
      </c>
      <c r="G80" s="124"/>
    </row>
    <row r="81" spans="1:7" ht="13.5" thickBot="1">
      <c r="A81" s="142"/>
      <c r="B81" s="132" t="s">
        <v>566</v>
      </c>
      <c r="C81" s="126" t="s">
        <v>319</v>
      </c>
      <c r="D81" s="124" t="s">
        <v>166</v>
      </c>
      <c r="E81" s="129">
        <v>1</v>
      </c>
      <c r="F81" s="128">
        <v>0.05</v>
      </c>
      <c r="G81" s="126"/>
    </row>
    <row r="82" spans="1:7" ht="13.5" thickBot="1">
      <c r="A82" s="142"/>
      <c r="B82" s="238"/>
      <c r="C82" s="239"/>
      <c r="D82" s="240"/>
      <c r="E82" s="241"/>
      <c r="F82" s="242"/>
      <c r="G82" s="126"/>
    </row>
    <row r="83" spans="1:7" ht="13.5" thickBot="1">
      <c r="A83" s="123"/>
      <c r="B83" s="135" t="s">
        <v>327</v>
      </c>
      <c r="C83" s="154" t="s">
        <v>176</v>
      </c>
      <c r="D83" s="154" t="s">
        <v>177</v>
      </c>
      <c r="E83" s="136">
        <v>5</v>
      </c>
      <c r="F83" s="137">
        <v>0.25</v>
      </c>
      <c r="G83" s="124"/>
    </row>
    <row r="84" spans="1:7" ht="13.5" thickBot="1">
      <c r="A84" s="123"/>
      <c r="B84" s="65" t="s">
        <v>327</v>
      </c>
      <c r="C84" s="154" t="s">
        <v>77</v>
      </c>
      <c r="D84" s="154" t="s">
        <v>85</v>
      </c>
      <c r="E84" s="67">
        <v>10</v>
      </c>
      <c r="F84" s="68">
        <v>0.5</v>
      </c>
      <c r="G84" s="126"/>
    </row>
    <row r="85" spans="1:7" ht="13.5" thickBot="1">
      <c r="A85" s="142"/>
      <c r="B85" s="132" t="s">
        <v>327</v>
      </c>
      <c r="C85" s="141" t="s">
        <v>370</v>
      </c>
      <c r="D85" s="141" t="s">
        <v>371</v>
      </c>
      <c r="E85" s="129">
        <v>5</v>
      </c>
      <c r="F85" s="128">
        <v>0.25</v>
      </c>
      <c r="G85" s="124"/>
    </row>
    <row r="86" spans="1:7" ht="13.5" thickBot="1">
      <c r="A86" s="142"/>
      <c r="B86" s="72" t="s">
        <v>88</v>
      </c>
      <c r="C86" s="72" t="s">
        <v>617</v>
      </c>
      <c r="D86" s="72" t="s">
        <v>622</v>
      </c>
      <c r="E86" s="63">
        <v>5</v>
      </c>
      <c r="F86" s="63">
        <v>25</v>
      </c>
      <c r="G86" s="132"/>
    </row>
    <row r="87" spans="1:7" ht="13.5" thickBot="1">
      <c r="A87" s="123"/>
      <c r="B87" s="132" t="s">
        <v>527</v>
      </c>
      <c r="C87" s="126" t="s">
        <v>319</v>
      </c>
      <c r="D87" s="124" t="s">
        <v>166</v>
      </c>
      <c r="E87" s="129" t="s">
        <v>528</v>
      </c>
      <c r="F87" s="128">
        <v>0.04</v>
      </c>
      <c r="G87" s="151"/>
    </row>
    <row r="88" spans="1:7" ht="12.75">
      <c r="A88" s="249"/>
      <c r="B88" s="180" t="s">
        <v>88</v>
      </c>
      <c r="C88" s="258" t="s">
        <v>623</v>
      </c>
      <c r="D88" s="258" t="s">
        <v>171</v>
      </c>
      <c r="E88" s="258">
        <v>5</v>
      </c>
      <c r="F88" s="259">
        <v>0.25</v>
      </c>
      <c r="G88" s="258" t="s">
        <v>624</v>
      </c>
    </row>
    <row r="89" spans="1:7" ht="12.75">
      <c r="A89" s="262"/>
      <c r="B89" s="180"/>
      <c r="C89" s="258"/>
      <c r="D89" s="258"/>
      <c r="E89" s="258"/>
      <c r="F89" s="259"/>
      <c r="G89" s="263"/>
    </row>
    <row r="90" spans="1:7" ht="12.75">
      <c r="A90" s="261"/>
      <c r="B90" s="138" t="s">
        <v>526</v>
      </c>
      <c r="C90" s="226" t="s">
        <v>131</v>
      </c>
      <c r="D90" s="138" t="s">
        <v>132</v>
      </c>
      <c r="E90" s="139">
        <v>2</v>
      </c>
      <c r="F90" s="140">
        <v>0.1</v>
      </c>
      <c r="G90" s="92"/>
    </row>
    <row r="91" spans="1:7" ht="13.5" thickBot="1">
      <c r="A91" s="260"/>
      <c r="B91" s="254" t="s">
        <v>32</v>
      </c>
      <c r="C91" s="256" t="s">
        <v>131</v>
      </c>
      <c r="D91" s="256" t="s">
        <v>132</v>
      </c>
      <c r="E91" s="255">
        <v>9</v>
      </c>
      <c r="F91" s="257">
        <v>0.45</v>
      </c>
      <c r="G91" s="155"/>
    </row>
    <row r="92" spans="1:7" ht="13.5" thickBot="1">
      <c r="A92" s="123"/>
      <c r="B92" s="130" t="s">
        <v>97</v>
      </c>
      <c r="C92" s="147" t="s">
        <v>575</v>
      </c>
      <c r="D92" s="152" t="s">
        <v>470</v>
      </c>
      <c r="E92" s="144">
        <v>1</v>
      </c>
      <c r="F92" s="145">
        <v>0.05</v>
      </c>
      <c r="G92" s="156"/>
    </row>
    <row r="93" spans="1:7" ht="13.5" thickBot="1">
      <c r="A93" s="142"/>
      <c r="B93" s="141" t="s">
        <v>32</v>
      </c>
      <c r="C93" s="141" t="s">
        <v>30</v>
      </c>
      <c r="D93" s="141" t="s">
        <v>31</v>
      </c>
      <c r="E93" s="144">
        <v>3</v>
      </c>
      <c r="F93" s="145">
        <v>0.15</v>
      </c>
      <c r="G93" s="132"/>
    </row>
    <row r="94" spans="1:7" ht="13.5" thickBot="1">
      <c r="A94" s="123"/>
      <c r="B94" s="132" t="s">
        <v>507</v>
      </c>
      <c r="C94" s="143" t="s">
        <v>155</v>
      </c>
      <c r="D94" s="141" t="s">
        <v>158</v>
      </c>
      <c r="E94" s="144">
        <v>6</v>
      </c>
      <c r="F94" s="145">
        <v>0.3</v>
      </c>
      <c r="G94" s="132" t="s">
        <v>159</v>
      </c>
    </row>
    <row r="95" spans="1:7" ht="13.5" thickBot="1">
      <c r="A95" s="123"/>
      <c r="B95" s="138"/>
      <c r="C95" s="226"/>
      <c r="D95" s="138"/>
      <c r="E95" s="139"/>
      <c r="F95" s="140"/>
      <c r="G95" s="132"/>
    </row>
    <row r="96" spans="1:7" ht="13.5" thickBot="1">
      <c r="A96" s="123"/>
      <c r="B96" s="245"/>
      <c r="C96" s="246"/>
      <c r="D96" s="245"/>
      <c r="E96" s="247"/>
      <c r="F96" s="248"/>
      <c r="G96" s="132"/>
    </row>
    <row r="97" spans="1:7" ht="13.5" thickBot="1">
      <c r="A97" s="142"/>
      <c r="B97" s="132" t="s">
        <v>109</v>
      </c>
      <c r="C97" s="134" t="s">
        <v>319</v>
      </c>
      <c r="D97" s="134" t="s">
        <v>166</v>
      </c>
      <c r="E97" s="129">
        <v>6</v>
      </c>
      <c r="F97" s="128">
        <v>0.3333</v>
      </c>
      <c r="G97" s="126"/>
    </row>
    <row r="98" spans="1:7" ht="13.5" thickBot="1">
      <c r="A98" s="123"/>
      <c r="B98" s="132" t="s">
        <v>236</v>
      </c>
      <c r="C98" s="141" t="s">
        <v>224</v>
      </c>
      <c r="D98" s="141" t="s">
        <v>31</v>
      </c>
      <c r="E98" s="129">
        <v>12</v>
      </c>
      <c r="F98" s="128">
        <v>0.6</v>
      </c>
      <c r="G98" s="124"/>
    </row>
    <row r="99" spans="1:7" ht="13.5" thickBot="1">
      <c r="A99" s="142"/>
      <c r="B99" s="132" t="s">
        <v>238</v>
      </c>
      <c r="C99" s="141" t="s">
        <v>224</v>
      </c>
      <c r="D99" s="141" t="s">
        <v>31</v>
      </c>
      <c r="E99" s="144">
        <v>8</v>
      </c>
      <c r="F99" s="145">
        <v>0.4</v>
      </c>
      <c r="G99" s="132" t="s">
        <v>377</v>
      </c>
    </row>
    <row r="100" spans="1:7" ht="13.5" thickBot="1">
      <c r="A100" s="123"/>
      <c r="B100" s="132" t="s">
        <v>376</v>
      </c>
      <c r="C100" s="141" t="s">
        <v>445</v>
      </c>
      <c r="D100" s="141" t="s">
        <v>212</v>
      </c>
      <c r="E100" s="129">
        <v>2</v>
      </c>
      <c r="F100" s="128">
        <v>0.1</v>
      </c>
      <c r="G100" s="126"/>
    </row>
    <row r="101" spans="1:7" ht="13.5" thickBot="1">
      <c r="A101" s="142"/>
      <c r="B101" s="130" t="s">
        <v>37</v>
      </c>
      <c r="C101" s="126" t="s">
        <v>34</v>
      </c>
      <c r="D101" s="152" t="s">
        <v>35</v>
      </c>
      <c r="E101" s="129">
        <v>10</v>
      </c>
      <c r="F101" s="128">
        <v>0.5</v>
      </c>
      <c r="G101" s="148"/>
    </row>
    <row r="102" spans="1:7" ht="13.5" thickBot="1">
      <c r="A102" s="123"/>
      <c r="B102" s="132" t="s">
        <v>529</v>
      </c>
      <c r="C102" s="126" t="s">
        <v>319</v>
      </c>
      <c r="D102" s="124" t="s">
        <v>166</v>
      </c>
      <c r="E102" s="129" t="s">
        <v>633</v>
      </c>
      <c r="F102" s="128">
        <v>0.24</v>
      </c>
      <c r="G102" s="129"/>
    </row>
    <row r="103" spans="1:7" ht="13.5" thickBot="1">
      <c r="A103" s="142"/>
      <c r="B103" s="132"/>
      <c r="C103" s="126"/>
      <c r="D103" s="124"/>
      <c r="E103" s="129"/>
      <c r="F103" s="128"/>
      <c r="G103" s="141"/>
    </row>
    <row r="104" spans="1:7" ht="13.5" thickBot="1">
      <c r="A104" s="142"/>
      <c r="B104" s="132"/>
      <c r="C104" s="126"/>
      <c r="D104" s="124"/>
      <c r="E104" s="129"/>
      <c r="F104" s="128"/>
      <c r="G104" s="141"/>
    </row>
    <row r="105" spans="1:7" ht="13.5" thickBot="1">
      <c r="A105" s="123"/>
      <c r="B105" s="132" t="s">
        <v>104</v>
      </c>
      <c r="C105" s="134" t="s">
        <v>319</v>
      </c>
      <c r="D105" s="134" t="s">
        <v>166</v>
      </c>
      <c r="E105" s="144">
        <v>2</v>
      </c>
      <c r="F105" s="145">
        <v>0.1111</v>
      </c>
      <c r="G105" s="126"/>
    </row>
    <row r="106" spans="1:7" ht="13.5" thickBot="1">
      <c r="A106" s="142"/>
      <c r="B106" s="207" t="s">
        <v>248</v>
      </c>
      <c r="C106" s="208" t="s">
        <v>324</v>
      </c>
      <c r="D106" s="209" t="s">
        <v>31</v>
      </c>
      <c r="E106" s="210">
        <v>6</v>
      </c>
      <c r="F106" s="211">
        <v>0.3</v>
      </c>
      <c r="G106" s="212"/>
    </row>
    <row r="107" spans="1:7" ht="13.5" thickBot="1">
      <c r="A107" s="123"/>
      <c r="B107" s="132" t="s">
        <v>367</v>
      </c>
      <c r="C107" s="141" t="s">
        <v>363</v>
      </c>
      <c r="D107" s="141" t="s">
        <v>350</v>
      </c>
      <c r="E107" s="144">
        <v>2</v>
      </c>
      <c r="F107" s="145">
        <v>0.1</v>
      </c>
      <c r="G107" s="132"/>
    </row>
    <row r="108" spans="1:7" ht="13.5" thickBot="1">
      <c r="A108" s="123"/>
      <c r="B108" s="132"/>
      <c r="C108" s="141"/>
      <c r="D108" s="141"/>
      <c r="E108" s="144"/>
      <c r="F108" s="145"/>
      <c r="G108" s="132"/>
    </row>
    <row r="109" spans="1:7" ht="13.5" thickBot="1">
      <c r="A109" s="142"/>
      <c r="B109" s="141" t="s">
        <v>47</v>
      </c>
      <c r="C109" s="141" t="s">
        <v>155</v>
      </c>
      <c r="D109" s="141" t="s">
        <v>158</v>
      </c>
      <c r="E109" s="144">
        <v>22</v>
      </c>
      <c r="F109" s="145">
        <v>1.22</v>
      </c>
      <c r="G109" s="124"/>
    </row>
    <row r="110" spans="1:7" ht="13.5" thickBot="1">
      <c r="A110" s="123"/>
      <c r="B110" s="132" t="s">
        <v>47</v>
      </c>
      <c r="C110" s="141" t="s">
        <v>471</v>
      </c>
      <c r="D110" s="141" t="s">
        <v>470</v>
      </c>
      <c r="E110" s="129">
        <v>5</v>
      </c>
      <c r="F110" s="128">
        <v>0.25</v>
      </c>
      <c r="G110" s="130" t="s">
        <v>473</v>
      </c>
    </row>
    <row r="111" spans="1:7" ht="13.5" thickBot="1">
      <c r="A111" s="123"/>
      <c r="B111" s="124" t="s">
        <v>93</v>
      </c>
      <c r="C111" s="134" t="s">
        <v>412</v>
      </c>
      <c r="D111" s="134" t="s">
        <v>132</v>
      </c>
      <c r="E111" s="125">
        <v>13</v>
      </c>
      <c r="F111" s="125">
        <v>72</v>
      </c>
      <c r="G111" s="151"/>
    </row>
    <row r="112" spans="1:7" ht="13.5" thickBot="1">
      <c r="A112" s="142"/>
      <c r="B112" s="132" t="s">
        <v>47</v>
      </c>
      <c r="C112" s="141" t="s">
        <v>188</v>
      </c>
      <c r="D112" s="141" t="s">
        <v>150</v>
      </c>
      <c r="E112" s="129">
        <v>20</v>
      </c>
      <c r="F112" s="128">
        <v>1</v>
      </c>
      <c r="G112" s="148"/>
    </row>
    <row r="113" spans="1:7" ht="13.5" thickBot="1">
      <c r="A113" s="123"/>
      <c r="B113" s="132" t="s">
        <v>47</v>
      </c>
      <c r="C113" s="150" t="s">
        <v>324</v>
      </c>
      <c r="D113" s="141" t="s">
        <v>31</v>
      </c>
      <c r="E113" s="144">
        <v>10</v>
      </c>
      <c r="F113" s="145">
        <v>0.5</v>
      </c>
      <c r="G113" s="152"/>
    </row>
    <row r="114" spans="1:7" ht="13.5" thickBot="1">
      <c r="A114" s="142"/>
      <c r="B114" s="141" t="s">
        <v>160</v>
      </c>
      <c r="C114" s="143" t="s">
        <v>155</v>
      </c>
      <c r="D114" s="141" t="s">
        <v>158</v>
      </c>
      <c r="E114" s="144">
        <v>13</v>
      </c>
      <c r="F114" s="145">
        <v>0.72</v>
      </c>
      <c r="G114" s="126" t="s">
        <v>159</v>
      </c>
    </row>
    <row r="115" spans="1:7" ht="13.5" thickBot="1">
      <c r="A115" s="142"/>
      <c r="B115" s="66" t="s">
        <v>93</v>
      </c>
      <c r="C115" s="84" t="s">
        <v>600</v>
      </c>
      <c r="D115" s="72" t="s">
        <v>601</v>
      </c>
      <c r="E115" s="63">
        <v>17</v>
      </c>
      <c r="F115" s="63">
        <v>90</v>
      </c>
      <c r="G115" s="126"/>
    </row>
    <row r="116" spans="1:7" ht="13.5" thickBot="1">
      <c r="A116" s="142"/>
      <c r="B116" s="141"/>
      <c r="C116" s="143"/>
      <c r="D116" s="141"/>
      <c r="E116" s="144"/>
      <c r="F116" s="145"/>
      <c r="G116" s="126"/>
    </row>
    <row r="117" spans="1:7" ht="13.5" thickBot="1">
      <c r="A117" s="123"/>
      <c r="B117" s="132" t="s">
        <v>120</v>
      </c>
      <c r="C117" s="148" t="s">
        <v>115</v>
      </c>
      <c r="D117" s="141" t="s">
        <v>105</v>
      </c>
      <c r="E117" s="144">
        <v>10</v>
      </c>
      <c r="F117" s="145">
        <v>0.5</v>
      </c>
      <c r="G117" s="126" t="s">
        <v>161</v>
      </c>
    </row>
    <row r="118" spans="1:7" ht="13.5" thickBot="1">
      <c r="A118" s="142"/>
      <c r="B118" s="132"/>
      <c r="C118" s="126"/>
      <c r="D118" s="124"/>
      <c r="E118" s="129"/>
      <c r="F118" s="128"/>
      <c r="G118" s="124"/>
    </row>
    <row r="119" spans="1:7" ht="13.5" thickBot="1">
      <c r="A119" s="123"/>
      <c r="B119" s="132" t="s">
        <v>119</v>
      </c>
      <c r="C119" s="141" t="s">
        <v>115</v>
      </c>
      <c r="D119" s="141" t="s">
        <v>105</v>
      </c>
      <c r="E119" s="129">
        <v>6</v>
      </c>
      <c r="F119" s="128">
        <v>0.3</v>
      </c>
      <c r="G119" s="124"/>
    </row>
    <row r="120" spans="1:7" ht="13.5" thickBot="1">
      <c r="A120" s="142"/>
      <c r="B120" s="251"/>
      <c r="C120" s="251"/>
      <c r="D120" s="251"/>
      <c r="E120" s="253"/>
      <c r="F120" s="253"/>
      <c r="G120" s="124"/>
    </row>
    <row r="121" spans="1:7" ht="13.5" thickBot="1">
      <c r="A121" s="123"/>
      <c r="B121" s="134" t="s">
        <v>52</v>
      </c>
      <c r="C121" s="124" t="s">
        <v>155</v>
      </c>
      <c r="D121" s="124" t="s">
        <v>158</v>
      </c>
      <c r="E121" s="125">
        <v>10</v>
      </c>
      <c r="F121" s="153">
        <v>0.5</v>
      </c>
      <c r="G121" s="126"/>
    </row>
    <row r="122" spans="1:7" ht="13.5" thickBot="1">
      <c r="A122" s="142"/>
      <c r="B122" s="124" t="s">
        <v>52</v>
      </c>
      <c r="C122" s="124" t="s">
        <v>412</v>
      </c>
      <c r="D122" s="124" t="s">
        <v>132</v>
      </c>
      <c r="E122" s="125">
        <v>18</v>
      </c>
      <c r="F122" s="125">
        <v>90</v>
      </c>
      <c r="G122" s="126"/>
    </row>
    <row r="123" spans="1:7" ht="13.5" thickBot="1">
      <c r="A123" s="123"/>
      <c r="B123" s="124" t="s">
        <v>52</v>
      </c>
      <c r="C123" s="124" t="s">
        <v>572</v>
      </c>
      <c r="D123" s="124" t="s">
        <v>150</v>
      </c>
      <c r="E123" s="125">
        <v>4</v>
      </c>
      <c r="F123" s="125">
        <v>20</v>
      </c>
      <c r="G123" s="126"/>
    </row>
    <row r="124" spans="1:7" ht="13.5" thickBot="1">
      <c r="A124" s="142"/>
      <c r="B124" s="134" t="s">
        <v>52</v>
      </c>
      <c r="C124" s="141" t="s">
        <v>202</v>
      </c>
      <c r="D124" s="141" t="s">
        <v>31</v>
      </c>
      <c r="E124" s="129">
        <v>2</v>
      </c>
      <c r="F124" s="128">
        <v>0.1</v>
      </c>
      <c r="G124" s="141"/>
    </row>
    <row r="125" spans="1:7" ht="13.5" thickBot="1">
      <c r="A125" s="123"/>
      <c r="B125" s="72" t="s">
        <v>621</v>
      </c>
      <c r="C125" s="72" t="s">
        <v>617</v>
      </c>
      <c r="D125" s="72" t="s">
        <v>622</v>
      </c>
      <c r="E125" s="63">
        <v>2</v>
      </c>
      <c r="F125" s="63">
        <v>10</v>
      </c>
      <c r="G125" s="141"/>
    </row>
    <row r="126" spans="1:7" ht="13.5" thickBot="1">
      <c r="A126" s="123"/>
      <c r="B126" s="234"/>
      <c r="C126" s="233"/>
      <c r="D126" s="233"/>
      <c r="E126" s="235"/>
      <c r="F126" s="236"/>
      <c r="G126" s="141"/>
    </row>
    <row r="127" spans="1:7" ht="13.5" thickBot="1">
      <c r="A127" s="142"/>
      <c r="B127" s="132" t="s">
        <v>76</v>
      </c>
      <c r="C127" s="141" t="s">
        <v>282</v>
      </c>
      <c r="D127" s="141"/>
      <c r="E127" s="129">
        <v>14</v>
      </c>
      <c r="F127" s="129">
        <v>70</v>
      </c>
      <c r="G127" s="124"/>
    </row>
    <row r="128" spans="1:7" ht="13.5" thickBot="1">
      <c r="A128" s="123"/>
      <c r="B128" s="132" t="s">
        <v>76</v>
      </c>
      <c r="C128" s="141" t="s">
        <v>565</v>
      </c>
      <c r="D128" s="141" t="s">
        <v>31</v>
      </c>
      <c r="E128" s="129">
        <v>20</v>
      </c>
      <c r="F128" s="128">
        <v>1</v>
      </c>
      <c r="G128" s="141" t="s">
        <v>564</v>
      </c>
    </row>
    <row r="129" spans="1:7" ht="13.5" thickBot="1">
      <c r="A129" s="142"/>
      <c r="B129" s="207" t="s">
        <v>76</v>
      </c>
      <c r="C129" s="209" t="s">
        <v>270</v>
      </c>
      <c r="D129" s="209" t="s">
        <v>166</v>
      </c>
      <c r="E129" s="210">
        <v>6</v>
      </c>
      <c r="F129" s="211">
        <v>0.3</v>
      </c>
      <c r="G129" s="141"/>
    </row>
    <row r="130" spans="1:7" ht="13.5" thickBot="1">
      <c r="A130" s="123"/>
      <c r="B130" s="132" t="s">
        <v>194</v>
      </c>
      <c r="C130" s="134" t="s">
        <v>390</v>
      </c>
      <c r="D130" s="134" t="s">
        <v>325</v>
      </c>
      <c r="E130" s="129">
        <v>2</v>
      </c>
      <c r="F130" s="129">
        <v>10</v>
      </c>
      <c r="G130" s="124"/>
    </row>
    <row r="131" spans="1:7" ht="13.5" thickBot="1">
      <c r="A131" s="142"/>
      <c r="B131" s="132" t="s">
        <v>76</v>
      </c>
      <c r="C131" s="141" t="s">
        <v>188</v>
      </c>
      <c r="D131" s="141" t="s">
        <v>150</v>
      </c>
      <c r="E131" s="129">
        <v>6</v>
      </c>
      <c r="F131" s="128">
        <v>0.3</v>
      </c>
      <c r="G131" s="132"/>
    </row>
    <row r="132" spans="1:7" ht="13.5" thickBot="1">
      <c r="A132" s="123"/>
      <c r="B132" s="207" t="s">
        <v>76</v>
      </c>
      <c r="C132" s="209" t="s">
        <v>121</v>
      </c>
      <c r="D132" s="209" t="s">
        <v>35</v>
      </c>
      <c r="E132" s="210">
        <v>4</v>
      </c>
      <c r="F132" s="210">
        <v>20</v>
      </c>
      <c r="G132" s="141"/>
    </row>
    <row r="133" spans="1:7" ht="13.5" thickBot="1">
      <c r="A133" s="142"/>
      <c r="B133" s="132" t="s">
        <v>76</v>
      </c>
      <c r="C133" s="144" t="s">
        <v>575</v>
      </c>
      <c r="D133" s="152" t="s">
        <v>470</v>
      </c>
      <c r="E133" s="129">
        <v>6</v>
      </c>
      <c r="F133" s="128">
        <v>0.3</v>
      </c>
      <c r="G133" s="152"/>
    </row>
    <row r="134" spans="1:7" ht="13.5" thickBot="1">
      <c r="A134" s="123"/>
      <c r="B134" s="141" t="s">
        <v>508</v>
      </c>
      <c r="C134" s="143" t="s">
        <v>155</v>
      </c>
      <c r="D134" s="141" t="s">
        <v>158</v>
      </c>
      <c r="E134" s="144">
        <v>6</v>
      </c>
      <c r="F134" s="145">
        <v>0.4</v>
      </c>
      <c r="G134" s="126"/>
    </row>
    <row r="135" spans="1:7" ht="13.5" thickBot="1">
      <c r="A135" s="123"/>
      <c r="B135" s="66" t="s">
        <v>194</v>
      </c>
      <c r="C135" s="84" t="s">
        <v>600</v>
      </c>
      <c r="D135" s="72" t="s">
        <v>601</v>
      </c>
      <c r="E135" s="63">
        <v>6</v>
      </c>
      <c r="F135" s="63">
        <v>30</v>
      </c>
      <c r="G135" s="126"/>
    </row>
    <row r="136" spans="1:7" ht="13.5" thickBot="1">
      <c r="A136" s="123"/>
      <c r="B136" s="141"/>
      <c r="C136" s="143"/>
      <c r="D136" s="141"/>
      <c r="E136" s="144"/>
      <c r="F136" s="145"/>
      <c r="G136" s="126"/>
    </row>
    <row r="137" spans="1:7" ht="13.5" thickBot="1">
      <c r="A137" s="142"/>
      <c r="B137" s="132" t="s">
        <v>55</v>
      </c>
      <c r="C137" s="141" t="s">
        <v>471</v>
      </c>
      <c r="D137" s="141" t="s">
        <v>470</v>
      </c>
      <c r="E137" s="129">
        <v>2</v>
      </c>
      <c r="F137" s="128">
        <v>0.1</v>
      </c>
      <c r="G137" s="126" t="s">
        <v>473</v>
      </c>
    </row>
    <row r="138" spans="1:7" ht="13.5" thickBot="1">
      <c r="A138" s="123"/>
      <c r="B138" s="220" t="s">
        <v>135</v>
      </c>
      <c r="C138" s="221" t="s">
        <v>538</v>
      </c>
      <c r="D138" s="222" t="s">
        <v>132</v>
      </c>
      <c r="E138" s="223">
        <v>10</v>
      </c>
      <c r="F138" s="224">
        <v>0.5</v>
      </c>
      <c r="G138" s="126" t="s">
        <v>614</v>
      </c>
    </row>
    <row r="139" spans="1:7" ht="13.5" thickBot="1">
      <c r="A139" s="123"/>
      <c r="B139" s="209" t="s">
        <v>55</v>
      </c>
      <c r="C139" s="209" t="s">
        <v>324</v>
      </c>
      <c r="D139" s="209" t="s">
        <v>31</v>
      </c>
      <c r="E139" s="213">
        <v>12</v>
      </c>
      <c r="F139" s="214">
        <v>0.6</v>
      </c>
      <c r="G139" s="126"/>
    </row>
    <row r="140" spans="1:7" ht="13.5" thickBot="1">
      <c r="A140" s="142"/>
      <c r="B140" s="141" t="s">
        <v>365</v>
      </c>
      <c r="C140" s="141" t="s">
        <v>363</v>
      </c>
      <c r="D140" s="141" t="s">
        <v>350</v>
      </c>
      <c r="E140" s="144">
        <v>6</v>
      </c>
      <c r="F140" s="145">
        <v>0.3</v>
      </c>
      <c r="G140" s="126"/>
    </row>
    <row r="141" spans="1:7" ht="13.5" thickBot="1">
      <c r="A141" s="142"/>
      <c r="B141" s="132" t="s">
        <v>474</v>
      </c>
      <c r="C141" s="141" t="s">
        <v>471</v>
      </c>
      <c r="D141" s="141" t="s">
        <v>470</v>
      </c>
      <c r="E141" s="129">
        <v>1</v>
      </c>
      <c r="F141" s="128">
        <v>0.05</v>
      </c>
      <c r="G141" s="132" t="s">
        <v>473</v>
      </c>
    </row>
    <row r="142" spans="1:7" ht="13.5" thickBot="1">
      <c r="A142" s="142"/>
      <c r="B142" s="132"/>
      <c r="C142" s="141"/>
      <c r="D142" s="141"/>
      <c r="E142" s="129"/>
      <c r="F142" s="128"/>
      <c r="G142" s="132"/>
    </row>
    <row r="143" spans="1:7" ht="12.75">
      <c r="A143" s="64"/>
      <c r="B143" s="62" t="s">
        <v>36</v>
      </c>
      <c r="C143" s="84" t="s">
        <v>600</v>
      </c>
      <c r="D143" s="72" t="s">
        <v>601</v>
      </c>
      <c r="E143" s="63">
        <v>4</v>
      </c>
      <c r="F143" s="63">
        <v>20</v>
      </c>
      <c r="G143" s="72"/>
    </row>
    <row r="144" spans="1:7" ht="12.75">
      <c r="A144" s="63"/>
      <c r="B144" s="65"/>
      <c r="C144" s="66"/>
      <c r="D144" s="66"/>
      <c r="E144" s="67"/>
      <c r="F144" s="68"/>
      <c r="G144" s="62"/>
    </row>
    <row r="145" spans="1:7" ht="12.75">
      <c r="A145" s="69"/>
      <c r="B145" s="72" t="s">
        <v>304</v>
      </c>
      <c r="C145" s="72" t="s">
        <v>577</v>
      </c>
      <c r="D145" s="72" t="s">
        <v>105</v>
      </c>
      <c r="E145" s="63"/>
      <c r="F145" s="70">
        <v>1</v>
      </c>
      <c r="G145" s="72"/>
    </row>
    <row r="146" spans="1:12" s="29" customFormat="1" ht="15.75" customHeight="1">
      <c r="A146" s="69"/>
      <c r="B146" s="72" t="s">
        <v>579</v>
      </c>
      <c r="C146" s="72" t="s">
        <v>578</v>
      </c>
      <c r="D146" s="72" t="s">
        <v>31</v>
      </c>
      <c r="E146" s="63"/>
      <c r="F146" s="70">
        <v>0.2</v>
      </c>
      <c r="G146" s="72"/>
      <c r="H146" s="42"/>
      <c r="I146" s="42"/>
      <c r="J146" s="42"/>
      <c r="L146" s="43"/>
    </row>
    <row r="147" spans="1:12" s="29" customFormat="1" ht="12.75">
      <c r="A147" s="63"/>
      <c r="B147" s="72" t="s">
        <v>580</v>
      </c>
      <c r="C147" s="72" t="s">
        <v>578</v>
      </c>
      <c r="D147" s="72" t="s">
        <v>31</v>
      </c>
      <c r="E147" s="63"/>
      <c r="F147" s="71">
        <v>0.25</v>
      </c>
      <c r="G147" s="72"/>
      <c r="H147" s="42"/>
      <c r="I147" s="42"/>
      <c r="J147" s="42"/>
      <c r="L147" s="43"/>
    </row>
    <row r="148" spans="1:7" ht="12.75">
      <c r="A148" s="63"/>
      <c r="B148" s="72" t="s">
        <v>579</v>
      </c>
      <c r="C148" s="72" t="s">
        <v>578</v>
      </c>
      <c r="D148" s="72" t="s">
        <v>31</v>
      </c>
      <c r="E148" s="63"/>
      <c r="F148" s="70">
        <v>1</v>
      </c>
      <c r="G148" s="72" t="s">
        <v>581</v>
      </c>
    </row>
    <row r="149" spans="1:7" ht="12.75">
      <c r="A149" s="63"/>
      <c r="B149" s="72" t="s">
        <v>580</v>
      </c>
      <c r="C149" s="72" t="s">
        <v>578</v>
      </c>
      <c r="D149" s="72" t="s">
        <v>31</v>
      </c>
      <c r="E149" s="63"/>
      <c r="F149" s="70">
        <v>0.5</v>
      </c>
      <c r="G149" s="72" t="s">
        <v>576</v>
      </c>
    </row>
    <row r="150" spans="1:7" ht="12.75">
      <c r="A150" s="179"/>
      <c r="B150" s="229"/>
      <c r="C150" s="229"/>
      <c r="D150" s="229"/>
      <c r="E150" s="230"/>
      <c r="F150" s="231"/>
      <c r="G150" s="229"/>
    </row>
    <row r="151" spans="1:7" ht="13.5" thickBot="1">
      <c r="A151" s="63"/>
      <c r="B151" s="180" t="s">
        <v>582</v>
      </c>
      <c r="C151" s="180" t="s">
        <v>578</v>
      </c>
      <c r="D151" s="180" t="s">
        <v>31</v>
      </c>
      <c r="E151" s="179"/>
      <c r="F151" s="181">
        <v>1</v>
      </c>
      <c r="G151" s="180" t="s">
        <v>576</v>
      </c>
    </row>
    <row r="152" spans="1:8" ht="13.5" thickBot="1">
      <c r="A152" s="63"/>
      <c r="B152" s="62" t="s">
        <v>625</v>
      </c>
      <c r="C152" s="227" t="s">
        <v>121</v>
      </c>
      <c r="D152" s="227" t="s">
        <v>35</v>
      </c>
      <c r="E152" s="215">
        <v>5</v>
      </c>
      <c r="F152" s="218">
        <v>0.25</v>
      </c>
      <c r="G152" s="215"/>
      <c r="H152" s="215"/>
    </row>
    <row r="153" spans="1:8" ht="13.5" thickBot="1">
      <c r="A153" s="63"/>
      <c r="B153" s="66" t="s">
        <v>615</v>
      </c>
      <c r="C153" s="126" t="s">
        <v>538</v>
      </c>
      <c r="D153" s="124" t="s">
        <v>132</v>
      </c>
      <c r="E153" s="63">
        <v>30</v>
      </c>
      <c r="F153" s="63">
        <v>150</v>
      </c>
      <c r="G153" s="219" t="s">
        <v>616</v>
      </c>
      <c r="H153" s="215"/>
    </row>
    <row r="154" spans="1:8" ht="13.5" thickBot="1">
      <c r="A154" s="63"/>
      <c r="B154" s="62" t="s">
        <v>626</v>
      </c>
      <c r="C154" s="227" t="s">
        <v>121</v>
      </c>
      <c r="D154" s="227" t="s">
        <v>35</v>
      </c>
      <c r="E154" s="215">
        <v>5</v>
      </c>
      <c r="F154" s="218">
        <v>0.25</v>
      </c>
      <c r="G154" s="215"/>
      <c r="H154" s="215"/>
    </row>
    <row r="155" spans="1:8" ht="13.5" thickBot="1">
      <c r="A155" s="63"/>
      <c r="B155" s="132" t="s">
        <v>366</v>
      </c>
      <c r="C155" s="141" t="s">
        <v>363</v>
      </c>
      <c r="D155" s="141" t="s">
        <v>350</v>
      </c>
      <c r="E155" s="144">
        <v>19</v>
      </c>
      <c r="F155" s="145">
        <v>0.95</v>
      </c>
      <c r="G155" s="215"/>
      <c r="H155" s="215"/>
    </row>
    <row r="156" spans="1:8" ht="13.5" thickBot="1">
      <c r="A156" s="63"/>
      <c r="B156" s="62"/>
      <c r="C156" s="227"/>
      <c r="D156" s="227"/>
      <c r="E156" s="215"/>
      <c r="F156" s="218"/>
      <c r="G156" s="215"/>
      <c r="H156" s="215"/>
    </row>
    <row r="157" spans="1:8" ht="13.5" thickBot="1">
      <c r="A157" s="63"/>
      <c r="B157" s="72" t="s">
        <v>59</v>
      </c>
      <c r="C157" s="126" t="s">
        <v>538</v>
      </c>
      <c r="D157" s="124" t="s">
        <v>132</v>
      </c>
      <c r="E157" s="63">
        <v>10</v>
      </c>
      <c r="F157" s="63">
        <v>50</v>
      </c>
      <c r="G157" s="72" t="s">
        <v>581</v>
      </c>
      <c r="H157" s="215"/>
    </row>
    <row r="158" spans="1:8" ht="13.5" thickBot="1">
      <c r="A158" s="63"/>
      <c r="B158" s="66" t="s">
        <v>439</v>
      </c>
      <c r="C158" s="126" t="s">
        <v>538</v>
      </c>
      <c r="D158" s="124" t="s">
        <v>132</v>
      </c>
      <c r="E158" s="63"/>
      <c r="F158" s="63">
        <v>50</v>
      </c>
      <c r="G158" s="72" t="s">
        <v>581</v>
      </c>
      <c r="H158" s="215"/>
    </row>
    <row r="159" spans="1:8" ht="13.5" thickBot="1">
      <c r="A159" s="63"/>
      <c r="B159" s="132"/>
      <c r="C159" s="141"/>
      <c r="D159" s="141"/>
      <c r="E159" s="144"/>
      <c r="F159" s="145"/>
      <c r="G159" s="217"/>
      <c r="H159" s="216"/>
    </row>
    <row r="160" spans="1:8" ht="12.75">
      <c r="A160" s="63"/>
      <c r="B160" s="62"/>
      <c r="C160" s="63"/>
      <c r="D160" s="72"/>
      <c r="E160" s="63"/>
      <c r="F160" s="63"/>
      <c r="G160" s="217"/>
      <c r="H160" s="216"/>
    </row>
    <row r="161" spans="1:8" ht="12.75">
      <c r="A161" s="63"/>
      <c r="B161" s="72"/>
      <c r="C161" s="72"/>
      <c r="D161" s="72"/>
      <c r="E161" s="63"/>
      <c r="F161" s="63"/>
      <c r="G161" s="72"/>
      <c r="H161" s="62"/>
    </row>
    <row r="162" ht="12.75">
      <c r="F162" s="52"/>
    </row>
    <row r="163" ht="12.75">
      <c r="F163" s="52"/>
    </row>
    <row r="164" ht="12.75">
      <c r="F164" s="52"/>
    </row>
    <row r="165" spans="1:6" ht="12.75">
      <c r="A165" s="182"/>
      <c r="F165" s="52"/>
    </row>
    <row r="166" spans="1:7" ht="12.75">
      <c r="A166" s="182"/>
      <c r="B166" s="40" t="s">
        <v>487</v>
      </c>
      <c r="C166" s="38"/>
      <c r="D166" s="183"/>
      <c r="E166" s="182"/>
      <c r="F166" s="182"/>
      <c r="G166" s="39"/>
    </row>
    <row r="167" spans="1:7" ht="12" customHeight="1">
      <c r="A167" s="182"/>
      <c r="B167" s="4"/>
      <c r="C167" s="38"/>
      <c r="D167" s="183"/>
      <c r="E167" s="182"/>
      <c r="F167" s="182"/>
      <c r="G167" s="41" t="s">
        <v>488</v>
      </c>
    </row>
    <row r="168" spans="2:7" ht="12" customHeight="1">
      <c r="B168" s="41" t="s">
        <v>637</v>
      </c>
      <c r="C168" s="42"/>
      <c r="D168" s="183"/>
      <c r="E168" s="182"/>
      <c r="F168" s="182"/>
      <c r="G168" s="44" t="s">
        <v>489</v>
      </c>
    </row>
    <row r="169" spans="2:7" ht="12" customHeight="1">
      <c r="B169" s="41" t="s">
        <v>486</v>
      </c>
      <c r="C169" s="42"/>
      <c r="D169" s="183"/>
      <c r="E169" s="182"/>
      <c r="F169" s="182"/>
      <c r="G169" s="44"/>
    </row>
    <row r="170" spans="2:7" ht="12" customHeight="1">
      <c r="B170" s="183"/>
      <c r="C170" s="183"/>
      <c r="D170" s="183"/>
      <c r="E170" s="182"/>
      <c r="F170" s="182"/>
      <c r="G170" s="183"/>
    </row>
    <row r="171" spans="2:7" ht="12" customHeight="1">
      <c r="B171" s="183"/>
      <c r="C171" s="183"/>
      <c r="D171" s="183"/>
      <c r="E171" s="182"/>
      <c r="F171" s="182"/>
      <c r="G171" s="183"/>
    </row>
    <row r="172" spans="2:6" ht="12" customHeight="1">
      <c r="B172" t="s">
        <v>157</v>
      </c>
      <c r="D172">
        <f>COUNTIF(B72:B161,B172)</f>
        <v>0</v>
      </c>
      <c r="F172" s="52">
        <f>SUMIF(B73:B161,B172,E73:E161)/18</f>
        <v>0</v>
      </c>
    </row>
    <row r="173" spans="2:6" ht="12" customHeight="1">
      <c r="B173" t="s">
        <v>53</v>
      </c>
      <c r="D173">
        <f>COUNTIF(B72:B161,B173)</f>
        <v>0</v>
      </c>
      <c r="F173" s="52">
        <f>SUMIF(B72:B161,B173,E72:E161)/20</f>
        <v>0</v>
      </c>
    </row>
    <row r="174" spans="2:6" ht="12" customHeight="1">
      <c r="B174" t="s">
        <v>503</v>
      </c>
      <c r="D174">
        <f>COUNTIF(B73:B161,B174)</f>
        <v>0</v>
      </c>
      <c r="F174" s="52">
        <f>SUMIF(B73:B161,B174,E73:E161)/20</f>
        <v>0</v>
      </c>
    </row>
    <row r="175" spans="2:6" ht="12" customHeight="1">
      <c r="B175" t="s">
        <v>51</v>
      </c>
      <c r="D175">
        <f>COUNTIF(B72:B161,B175)</f>
        <v>0</v>
      </c>
      <c r="F175" s="52">
        <f>SUMIF(B72:B161,B175,E76:E161)/20</f>
        <v>0</v>
      </c>
    </row>
    <row r="176" spans="2:6" ht="12" customHeight="1">
      <c r="B176" t="s">
        <v>504</v>
      </c>
      <c r="D176">
        <f>COUNTIF(B73:B161,B176)</f>
        <v>0</v>
      </c>
      <c r="F176" s="52">
        <f>SUMIF(B73:B161,B176,E79:E161)/20</f>
        <v>0</v>
      </c>
    </row>
    <row r="177" spans="2:6" ht="12.75">
      <c r="B177" t="s">
        <v>59</v>
      </c>
      <c r="D177">
        <f>COUNTIF(B72:B161,B177)</f>
        <v>1</v>
      </c>
      <c r="F177" s="52">
        <f>SUMIF(B79:B161,B177,E79:E161)/20</f>
        <v>0.5</v>
      </c>
    </row>
    <row r="178" spans="2:6" ht="12.75">
      <c r="B178" t="s">
        <v>29</v>
      </c>
      <c r="D178">
        <f>COUNTIF(B72:B161,B178)</f>
        <v>0</v>
      </c>
      <c r="F178" s="52">
        <f>SUMIF(B80:B161,B178,E80:E161)/20</f>
        <v>0</v>
      </c>
    </row>
    <row r="179" spans="2:6" ht="12.75">
      <c r="B179" t="s">
        <v>364</v>
      </c>
      <c r="D179">
        <f>COUNTIF(B72:B161,B179)</f>
        <v>0</v>
      </c>
      <c r="F179" s="52">
        <f>SUMIF(B81:B161,B179,E81:E161)/20</f>
        <v>0</v>
      </c>
    </row>
    <row r="180" spans="2:6" ht="12.75">
      <c r="B180" t="s">
        <v>369</v>
      </c>
      <c r="D180">
        <f>COUNTIF(B72:B161,B180)</f>
        <v>0</v>
      </c>
      <c r="F180" s="52">
        <f>SUMIF(B83:B161,B180,E83:E161)/20</f>
        <v>0</v>
      </c>
    </row>
    <row r="181" spans="2:6" ht="12.75">
      <c r="B181" t="s">
        <v>366</v>
      </c>
      <c r="D181">
        <f>COUNTIF(B72:B161,B181)</f>
        <v>1</v>
      </c>
      <c r="F181" s="52">
        <f>SUMIF(B84:B161,B181,E84:E161)/20</f>
        <v>0.95</v>
      </c>
    </row>
    <row r="182" spans="2:6" ht="12.75">
      <c r="B182" t="s">
        <v>54</v>
      </c>
      <c r="D182">
        <f>COUNTIF(B72:B161,B182)</f>
        <v>0</v>
      </c>
      <c r="F182" s="52">
        <f>SUMIF(B84:B161,B182,E84:E161)/18</f>
        <v>0</v>
      </c>
    </row>
    <row r="183" spans="2:6" ht="12.75">
      <c r="B183" t="s">
        <v>505</v>
      </c>
      <c r="D183">
        <f>COUNTIF(B73:B161,B183)</f>
        <v>0</v>
      </c>
      <c r="F183" s="52">
        <f>SUMIF(B85:B161,B183,E85:E161)/18</f>
        <v>0</v>
      </c>
    </row>
    <row r="184" spans="2:6" ht="12.75">
      <c r="B184" t="s">
        <v>474</v>
      </c>
      <c r="D184">
        <f>COUNTIF(B72:B161,B184)</f>
        <v>1</v>
      </c>
      <c r="F184" s="52">
        <f>SUMIF(B72:B161,B184,E85:E161)/20</f>
        <v>0.25</v>
      </c>
    </row>
    <row r="185" spans="2:6" ht="12.75">
      <c r="B185" t="s">
        <v>500</v>
      </c>
      <c r="D185">
        <f>COUNTIF(B72:B161,B185)</f>
        <v>0</v>
      </c>
      <c r="F185" s="52">
        <f>SUMIF(B72:B161,B185,E86:E161)/20</f>
        <v>0</v>
      </c>
    </row>
    <row r="186" spans="2:6" ht="12.75">
      <c r="B186" t="s">
        <v>475</v>
      </c>
      <c r="D186">
        <f>COUNTIF(B72:B161,B186)</f>
        <v>0</v>
      </c>
      <c r="F186" s="52">
        <f>SUMIF(B72:B161,B186,E86:E161)/20</f>
        <v>0</v>
      </c>
    </row>
    <row r="187" spans="2:6" ht="12.75">
      <c r="B187" t="s">
        <v>130</v>
      </c>
      <c r="D187">
        <f>COUNTIF(B72:B162,B187)</f>
        <v>3</v>
      </c>
      <c r="F187" s="52">
        <f>SUMIF(B72:B162,B187,E72:E162)/20</f>
        <v>0.95</v>
      </c>
    </row>
    <row r="188" spans="2:6" ht="12.75">
      <c r="B188" t="s">
        <v>506</v>
      </c>
      <c r="D188">
        <f>COUNTIF(B73:B163,B188)</f>
        <v>1</v>
      </c>
      <c r="F188" s="52">
        <f>SUMIF(B73:B163,B188,E73:E163)/20</f>
        <v>0.45</v>
      </c>
    </row>
    <row r="189" spans="2:6" ht="12.75">
      <c r="B189" t="s">
        <v>237</v>
      </c>
      <c r="D189">
        <f>COUNTIF(B72:B163,B189)</f>
        <v>1</v>
      </c>
      <c r="F189" s="52">
        <f>SUMIF(B87:B163,B189,E87:E163)/20</f>
        <v>0</v>
      </c>
    </row>
    <row r="190" spans="2:6" ht="12.75">
      <c r="B190" t="s">
        <v>368</v>
      </c>
      <c r="D190">
        <f>COUNTIF(B72:B164,B190)</f>
        <v>1</v>
      </c>
      <c r="F190" s="52">
        <f>SUMIF(B72:B164,B190,E91:E164)/20</f>
        <v>0</v>
      </c>
    </row>
    <row r="191" spans="2:6" ht="12.75">
      <c r="B191" t="s">
        <v>323</v>
      </c>
      <c r="D191">
        <f>COUNTIF(B72:B165,B191)</f>
        <v>1</v>
      </c>
      <c r="F191" s="52">
        <f>SUMIF(B72:B165,B191,E92:E165)/18</f>
        <v>0.1111111111111111</v>
      </c>
    </row>
    <row r="192" spans="2:6" ht="12.75">
      <c r="B192" t="s">
        <v>566</v>
      </c>
      <c r="D192">
        <f>COUNTIF(B73:B166,B192)</f>
        <v>1</v>
      </c>
      <c r="F192" s="52">
        <v>0.05</v>
      </c>
    </row>
    <row r="193" spans="2:6" ht="12.75">
      <c r="B193" t="s">
        <v>327</v>
      </c>
      <c r="D193">
        <f>COUNTIF(B72:B166,B193)</f>
        <v>3</v>
      </c>
      <c r="F193" s="52">
        <f>SUMIF(B72:B166,B193,E92:E166)/20</f>
        <v>0.1</v>
      </c>
    </row>
    <row r="194" spans="2:6" ht="12.75">
      <c r="B194" t="s">
        <v>32</v>
      </c>
      <c r="D194">
        <f>COUNTIF(B72:B166,B194)</f>
        <v>3</v>
      </c>
      <c r="F194" s="52">
        <f>SUMIF(B93:B166,B194,E93:E166)/20</f>
        <v>0.15</v>
      </c>
    </row>
    <row r="195" spans="2:6" ht="12.75">
      <c r="B195" t="s">
        <v>507</v>
      </c>
      <c r="D195">
        <f>COUNTIF(B73:B167,B195)</f>
        <v>1</v>
      </c>
      <c r="F195" s="52">
        <f>SUMIF(B94:B167,B195,E94:E167)/20</f>
        <v>0.3</v>
      </c>
    </row>
    <row r="196" spans="2:6" ht="12.75">
      <c r="B196" t="s">
        <v>109</v>
      </c>
      <c r="D196">
        <f>COUNTIF(B72:B167,B196)</f>
        <v>1</v>
      </c>
      <c r="F196" s="52">
        <f>SUMIF(B94:B167,B196,E94:E167)/18</f>
        <v>0.3333333333333333</v>
      </c>
    </row>
    <row r="197" spans="2:6" ht="12.75">
      <c r="B197" t="s">
        <v>236</v>
      </c>
      <c r="D197">
        <f>COUNTIF(B72:B168,B197)</f>
        <v>1</v>
      </c>
      <c r="F197" s="52">
        <f>SUMIF(B97:B168,B197,E97:E168)/20</f>
        <v>0.6</v>
      </c>
    </row>
    <row r="198" spans="2:6" ht="12.75">
      <c r="B198" t="s">
        <v>238</v>
      </c>
      <c r="D198">
        <f>COUNTIF(B72:B169,B198)</f>
        <v>1</v>
      </c>
      <c r="F198" s="52">
        <f>SUMIF(B98:B169,B198,E98:E169)/20</f>
        <v>0.4</v>
      </c>
    </row>
    <row r="199" spans="2:6" ht="12.75">
      <c r="B199" t="s">
        <v>376</v>
      </c>
      <c r="D199">
        <f>COUNTIF(B72:B170,B199)</f>
        <v>1</v>
      </c>
      <c r="F199" s="52">
        <f>SUMIF(B99:B170,B199,E99:E170)/20</f>
        <v>0.1</v>
      </c>
    </row>
    <row r="200" spans="2:6" ht="12.75">
      <c r="B200" t="s">
        <v>37</v>
      </c>
      <c r="D200">
        <f>COUNTIF(B72:B172,B200)</f>
        <v>1</v>
      </c>
      <c r="F200" s="52">
        <f>SUMIF(B100:B172,B200,E100:E172)/20</f>
        <v>0.5</v>
      </c>
    </row>
    <row r="201" spans="2:6" ht="12.75">
      <c r="B201" s="54" t="s">
        <v>529</v>
      </c>
      <c r="D201">
        <f>COUNTIF(B73:B173,B201)</f>
        <v>1</v>
      </c>
      <c r="F201" s="52">
        <f>SUMIF(B101:B173,B201,E101:E173)/20</f>
        <v>0</v>
      </c>
    </row>
    <row r="202" spans="2:6" ht="12.75">
      <c r="B202" t="s">
        <v>104</v>
      </c>
      <c r="D202">
        <f>COUNTIF(B72:B173,B202)</f>
        <v>2</v>
      </c>
      <c r="F202" s="52">
        <f>SUMIF(B101:B173,B202,E101:E173)/18</f>
        <v>0.4444444444444444</v>
      </c>
    </row>
    <row r="203" spans="2:6" ht="12.75">
      <c r="B203" t="s">
        <v>367</v>
      </c>
      <c r="D203">
        <f>COUNTIF(B72:B175,B203)</f>
        <v>1</v>
      </c>
      <c r="F203" s="52">
        <f>SUMIF(B102:B175,B203,E102:E175)/20</f>
        <v>0.1</v>
      </c>
    </row>
    <row r="204" spans="2:6" ht="12.75">
      <c r="B204" t="s">
        <v>47</v>
      </c>
      <c r="D204">
        <f>COUNTIF(B72:B177,B204)</f>
        <v>6</v>
      </c>
      <c r="F204" s="52">
        <f>SUMIF(B103:B177,B204,E103:E177)/18</f>
        <v>4.833333333333333</v>
      </c>
    </row>
    <row r="205" spans="2:6" ht="12.75">
      <c r="B205" t="s">
        <v>160</v>
      </c>
      <c r="D205">
        <f>COUNTIF(B72:B178,B205)</f>
        <v>1</v>
      </c>
      <c r="F205" s="52">
        <f>SUMIF(B105:B178,B205,E105:E178)/18</f>
        <v>0.7222222222222222</v>
      </c>
    </row>
    <row r="206" spans="2:6" ht="12.75">
      <c r="B206" t="s">
        <v>120</v>
      </c>
      <c r="D206">
        <f>COUNTIF(B72:B179,B206)</f>
        <v>1</v>
      </c>
      <c r="F206" s="52">
        <f>SUMIF(B106:B179,B206,E106:E179)/20</f>
        <v>0.5</v>
      </c>
    </row>
    <row r="207" spans="2:6" ht="12.75">
      <c r="B207" s="61" t="s">
        <v>530</v>
      </c>
      <c r="D207">
        <f>COUNTIF(B73:B180,B207)</f>
        <v>0</v>
      </c>
      <c r="F207" s="52">
        <f>SUMIF(B107:B180,B207,E107:E180)/20</f>
        <v>0</v>
      </c>
    </row>
    <row r="208" spans="2:6" ht="12.75">
      <c r="B208" t="s">
        <v>119</v>
      </c>
      <c r="D208">
        <f>COUNTIF(B72:B180,B208)</f>
        <v>1</v>
      </c>
      <c r="F208" s="52">
        <f>SUMIF(B107:B180,B208,E107:E180)/20</f>
        <v>0.3</v>
      </c>
    </row>
    <row r="209" spans="2:6" ht="12.75">
      <c r="B209" t="s">
        <v>52</v>
      </c>
      <c r="D209">
        <f>COUNTIF(B72:B181,B209)</f>
        <v>5</v>
      </c>
      <c r="F209" s="52">
        <f>SUMIF(B109:B181,B209,E109:E181)/20</f>
        <v>1.8</v>
      </c>
    </row>
    <row r="210" spans="2:6" ht="12.75">
      <c r="B210" t="s">
        <v>76</v>
      </c>
      <c r="D210">
        <f>COUNTIF(B72:B182,B210)</f>
        <v>8</v>
      </c>
      <c r="F210" s="52">
        <f>SUMIF(B110:B182,B210,E110:E182)/20</f>
        <v>3.2</v>
      </c>
    </row>
    <row r="211" spans="2:6" ht="12.75">
      <c r="B211" t="s">
        <v>508</v>
      </c>
      <c r="D211">
        <f>COUNTIF(B73:B183,B211)</f>
        <v>1</v>
      </c>
      <c r="F211" s="52">
        <f>SUMIF(B111:B183,B211,E111:E183)/20</f>
        <v>0.3</v>
      </c>
    </row>
    <row r="212" spans="2:6" ht="12.75">
      <c r="B212" t="s">
        <v>55</v>
      </c>
      <c r="D212">
        <f>COUNTIF(B72:B184,B212)</f>
        <v>3</v>
      </c>
      <c r="F212" s="52">
        <f>SUMIF(B111:B184,B212,E111:E184)/20</f>
        <v>1.2</v>
      </c>
    </row>
    <row r="213" spans="2:6" ht="12.75">
      <c r="B213" t="s">
        <v>365</v>
      </c>
      <c r="D213">
        <f>COUNTIF(B72:B185,B213)</f>
        <v>1</v>
      </c>
      <c r="F213" s="52">
        <f>SUMIF(B111:B185,B213,E111:E185)/18</f>
        <v>0.3333333333333333</v>
      </c>
    </row>
    <row r="214" spans="2:6" ht="12.75">
      <c r="B214" t="s">
        <v>531</v>
      </c>
      <c r="D214">
        <f>COUNTIF(B73:B186,B214)</f>
        <v>0</v>
      </c>
      <c r="F214" s="52">
        <f>SUMIF(B112:B186,B214,E112:E186)/18</f>
        <v>0</v>
      </c>
    </row>
    <row r="215" spans="2:6" ht="12.75">
      <c r="B215" t="s">
        <v>107</v>
      </c>
      <c r="D215">
        <f>COUNTIF(B72:B186,B215)</f>
        <v>0</v>
      </c>
      <c r="F215" s="52">
        <f>SUMIF(B112:B186,B215,E112:E186)/18</f>
        <v>0</v>
      </c>
    </row>
    <row r="216" spans="2:6" ht="12.75">
      <c r="B216" t="s">
        <v>36</v>
      </c>
      <c r="D216">
        <f>COUNTIF(B72:B187,B216)</f>
        <v>1</v>
      </c>
      <c r="F216" s="52">
        <f>SUMIF(B113:B187,B216,E113:E187)/20</f>
        <v>0.2</v>
      </c>
    </row>
    <row r="217" spans="2:6" ht="12.75">
      <c r="B217" t="s">
        <v>526</v>
      </c>
      <c r="D217">
        <f>COUNTIF(B73:B188,B217)</f>
        <v>1</v>
      </c>
      <c r="F217" s="52">
        <f>SUMIF(B114:B188,B217,E114:E188)/20</f>
        <v>0</v>
      </c>
    </row>
    <row r="218" spans="2:6" ht="12.75">
      <c r="B218" s="288" t="s">
        <v>501</v>
      </c>
      <c r="C218" s="288"/>
      <c r="D218">
        <f>SUM(D170:D216)</f>
        <v>55</v>
      </c>
      <c r="F218" s="52">
        <f>SUM(F170:F216)</f>
        <v>19.677777777777774</v>
      </c>
    </row>
    <row r="219" ht="12.75">
      <c r="F219" s="53"/>
    </row>
    <row r="220" spans="4:6" ht="12.75">
      <c r="D220" s="54" t="s">
        <v>509</v>
      </c>
      <c r="F220" s="52">
        <v>7.73</v>
      </c>
    </row>
    <row r="221" spans="4:6" ht="12.75">
      <c r="D221" s="54" t="s">
        <v>510</v>
      </c>
      <c r="F221" s="52">
        <v>7</v>
      </c>
    </row>
    <row r="222" ht="12.75">
      <c r="F222" s="52"/>
    </row>
    <row r="223" ht="12.75">
      <c r="F223" s="52">
        <f>F218-F220-F221</f>
        <v>4.947777777777773</v>
      </c>
    </row>
    <row r="224" ht="12.75">
      <c r="F224" s="52"/>
    </row>
  </sheetData>
  <sheetProtection/>
  <mergeCells count="3">
    <mergeCell ref="A2:G3"/>
    <mergeCell ref="A1:G1"/>
    <mergeCell ref="B218:C218"/>
  </mergeCells>
  <printOptions horizontalCentered="1"/>
  <pageMargins left="0.75" right="0.75" top="1" bottom="1" header="0.5" footer="0.5"/>
  <pageSetup horizontalDpi="600" verticalDpi="600" orientation="landscape" paperSize="9" r:id="rId1"/>
  <headerFooter alignWithMargins="0">
    <oddHeader>&amp;LТабела бр.2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31">
      <selection activeCell="B58" sqref="B58"/>
    </sheetView>
  </sheetViews>
  <sheetFormatPr defaultColWidth="9.140625" defaultRowHeight="12.75"/>
  <cols>
    <col min="1" max="1" width="4.7109375" style="0" customWidth="1"/>
    <col min="2" max="2" width="25.57421875" style="0" customWidth="1"/>
    <col min="3" max="3" width="11.140625" style="0" customWidth="1"/>
    <col min="4" max="4" width="22.00390625" style="0" customWidth="1"/>
    <col min="5" max="5" width="22.421875" style="0" customWidth="1"/>
    <col min="6" max="6" width="19.00390625" style="0" customWidth="1"/>
    <col min="7" max="7" width="32.28125" style="0" customWidth="1"/>
    <col min="8" max="11" width="8.8515625" style="0" hidden="1" customWidth="1"/>
  </cols>
  <sheetData>
    <row r="1" spans="1:12" ht="15.75" customHeight="1">
      <c r="A1" s="268" t="s">
        <v>0</v>
      </c>
      <c r="B1" s="268"/>
      <c r="C1" s="268"/>
      <c r="D1" s="268"/>
      <c r="E1" s="268"/>
      <c r="F1" s="268"/>
      <c r="G1" s="268"/>
      <c r="H1" s="11"/>
      <c r="I1" s="11"/>
      <c r="J1" s="11"/>
      <c r="K1" s="11"/>
      <c r="L1" s="8"/>
    </row>
    <row r="2" spans="1:12" ht="22.5" customHeight="1">
      <c r="A2" s="269" t="s">
        <v>25</v>
      </c>
      <c r="B2" s="269"/>
      <c r="C2" s="269"/>
      <c r="D2" s="269"/>
      <c r="E2" s="269"/>
      <c r="F2" s="269"/>
      <c r="G2" s="269"/>
      <c r="H2" s="9"/>
      <c r="I2" s="9"/>
      <c r="J2" s="9"/>
      <c r="K2" s="9"/>
      <c r="L2" s="8"/>
    </row>
    <row r="3" spans="1:12" ht="36" customHeight="1" thickBot="1">
      <c r="A3" s="270"/>
      <c r="B3" s="270"/>
      <c r="C3" s="270"/>
      <c r="D3" s="270"/>
      <c r="E3" s="270"/>
      <c r="F3" s="270"/>
      <c r="G3" s="270"/>
      <c r="H3" s="10"/>
      <c r="I3" s="10"/>
      <c r="J3" s="10"/>
      <c r="K3" s="10"/>
      <c r="L3" s="3"/>
    </row>
    <row r="4" spans="1:7" ht="13.5" thickTop="1">
      <c r="A4" s="290" t="s">
        <v>16</v>
      </c>
      <c r="B4" s="292" t="s">
        <v>6</v>
      </c>
      <c r="C4" s="292" t="s">
        <v>17</v>
      </c>
      <c r="D4" s="292" t="s">
        <v>18</v>
      </c>
      <c r="E4" s="292" t="s">
        <v>19</v>
      </c>
      <c r="F4" s="292" t="s">
        <v>20</v>
      </c>
      <c r="G4" s="15" t="s">
        <v>21</v>
      </c>
    </row>
    <row r="5" spans="1:7" ht="15.75" customHeight="1" thickBot="1">
      <c r="A5" s="291"/>
      <c r="B5" s="293"/>
      <c r="C5" s="293"/>
      <c r="D5" s="293"/>
      <c r="E5" s="293"/>
      <c r="F5" s="293"/>
      <c r="G5" s="17" t="s">
        <v>22</v>
      </c>
    </row>
    <row r="6" spans="1:7" ht="12.75">
      <c r="A6" s="99">
        <v>1</v>
      </c>
      <c r="B6" s="108" t="s">
        <v>137</v>
      </c>
      <c r="C6" s="108" t="s">
        <v>138</v>
      </c>
      <c r="D6" s="108" t="s">
        <v>139</v>
      </c>
      <c r="E6" s="109" t="s">
        <v>140</v>
      </c>
      <c r="F6" s="110" t="s">
        <v>141</v>
      </c>
      <c r="G6" s="111" t="s">
        <v>142</v>
      </c>
    </row>
    <row r="7" spans="1:7" ht="12.75">
      <c r="A7" s="80">
        <v>2</v>
      </c>
      <c r="B7" s="62" t="s">
        <v>48</v>
      </c>
      <c r="C7" s="62" t="s">
        <v>31</v>
      </c>
      <c r="D7" s="62" t="s">
        <v>139</v>
      </c>
      <c r="E7" s="62" t="s">
        <v>61</v>
      </c>
      <c r="F7" s="81" t="s">
        <v>62</v>
      </c>
      <c r="G7" s="88" t="s">
        <v>63</v>
      </c>
    </row>
    <row r="8" spans="1:7" ht="12.75">
      <c r="A8" s="80">
        <v>3</v>
      </c>
      <c r="B8" s="62" t="s">
        <v>89</v>
      </c>
      <c r="C8" s="62" t="s">
        <v>31</v>
      </c>
      <c r="D8" s="62" t="s">
        <v>139</v>
      </c>
      <c r="E8" s="62" t="s">
        <v>91</v>
      </c>
      <c r="F8" s="81">
        <v>1704947740017</v>
      </c>
      <c r="G8" s="88" t="s">
        <v>92</v>
      </c>
    </row>
    <row r="9" spans="1:7" ht="17.25" customHeight="1">
      <c r="A9" s="80">
        <v>4</v>
      </c>
      <c r="B9" s="72" t="s">
        <v>34</v>
      </c>
      <c r="C9" s="62" t="s">
        <v>189</v>
      </c>
      <c r="D9" s="62" t="s">
        <v>72</v>
      </c>
      <c r="E9" s="62" t="s">
        <v>190</v>
      </c>
      <c r="F9" s="81">
        <v>1912946740015</v>
      </c>
      <c r="G9" s="88">
        <v>40896</v>
      </c>
    </row>
    <row r="10" spans="1:7" ht="12.75">
      <c r="A10" s="80">
        <v>5</v>
      </c>
      <c r="B10" s="72" t="s">
        <v>34</v>
      </c>
      <c r="C10" s="62" t="s">
        <v>189</v>
      </c>
      <c r="D10" s="62" t="s">
        <v>72</v>
      </c>
      <c r="E10" s="62" t="s">
        <v>191</v>
      </c>
      <c r="F10" s="81">
        <v>3001947193039</v>
      </c>
      <c r="G10" s="112" t="s">
        <v>384</v>
      </c>
    </row>
    <row r="11" spans="1:7" ht="12.75">
      <c r="A11" s="80">
        <v>6</v>
      </c>
      <c r="B11" s="62" t="s">
        <v>385</v>
      </c>
      <c r="C11" s="62" t="s">
        <v>71</v>
      </c>
      <c r="D11" s="62" t="s">
        <v>72</v>
      </c>
      <c r="E11" s="62" t="s">
        <v>73</v>
      </c>
      <c r="F11" s="113" t="s">
        <v>74</v>
      </c>
      <c r="G11" s="88" t="s">
        <v>75</v>
      </c>
    </row>
    <row r="12" spans="1:7" ht="12.75">
      <c r="A12" s="80">
        <v>7</v>
      </c>
      <c r="B12" s="62" t="s">
        <v>155</v>
      </c>
      <c r="C12" s="62" t="s">
        <v>156</v>
      </c>
      <c r="D12" s="62" t="s">
        <v>72</v>
      </c>
      <c r="E12" s="62" t="s">
        <v>73</v>
      </c>
      <c r="F12" s="81">
        <v>3108947740047</v>
      </c>
      <c r="G12" s="88" t="s">
        <v>163</v>
      </c>
    </row>
    <row r="13" spans="1:7" ht="12.75">
      <c r="A13" s="80">
        <v>8</v>
      </c>
      <c r="B13" s="62" t="s">
        <v>246</v>
      </c>
      <c r="C13" s="62" t="s">
        <v>31</v>
      </c>
      <c r="D13" s="62" t="s">
        <v>72</v>
      </c>
      <c r="E13" s="62" t="s">
        <v>250</v>
      </c>
      <c r="F13" s="81">
        <v>1603947745018</v>
      </c>
      <c r="G13" s="88" t="s">
        <v>75</v>
      </c>
    </row>
    <row r="14" spans="1:7" ht="12.75">
      <c r="A14" s="80">
        <v>9</v>
      </c>
      <c r="B14" s="62" t="s">
        <v>260</v>
      </c>
      <c r="C14" s="62" t="s">
        <v>31</v>
      </c>
      <c r="D14" s="62" t="s">
        <v>72</v>
      </c>
      <c r="E14" s="62" t="s">
        <v>264</v>
      </c>
      <c r="F14" s="81">
        <v>408947745068</v>
      </c>
      <c r="G14" s="88" t="s">
        <v>265</v>
      </c>
    </row>
    <row r="15" spans="1:7" ht="12.75">
      <c r="A15" s="80">
        <v>10</v>
      </c>
      <c r="B15" s="62" t="s">
        <v>449</v>
      </c>
      <c r="C15" s="62" t="s">
        <v>450</v>
      </c>
      <c r="D15" s="62" t="s">
        <v>72</v>
      </c>
      <c r="E15" s="62" t="s">
        <v>310</v>
      </c>
      <c r="F15" s="81">
        <v>1208947740028</v>
      </c>
      <c r="G15" s="82" t="s">
        <v>311</v>
      </c>
    </row>
    <row r="16" spans="1:7" ht="12.75">
      <c r="A16" s="80">
        <v>11</v>
      </c>
      <c r="B16" s="62" t="s">
        <v>186</v>
      </c>
      <c r="C16" s="62" t="s">
        <v>187</v>
      </c>
      <c r="D16" s="62" t="s">
        <v>195</v>
      </c>
      <c r="E16" s="62" t="s">
        <v>196</v>
      </c>
      <c r="F16" s="81">
        <v>1811946182682</v>
      </c>
      <c r="G16" s="88" t="s">
        <v>148</v>
      </c>
    </row>
    <row r="17" spans="1:7" ht="12.75">
      <c r="A17" s="80">
        <v>12</v>
      </c>
      <c r="B17" s="62" t="s">
        <v>286</v>
      </c>
      <c r="C17" s="62"/>
      <c r="D17" s="62" t="s">
        <v>51</v>
      </c>
      <c r="E17" s="62" t="s">
        <v>287</v>
      </c>
      <c r="F17" s="81">
        <v>105947741602</v>
      </c>
      <c r="G17" s="82" t="s">
        <v>288</v>
      </c>
    </row>
    <row r="18" spans="1:7" ht="12.75">
      <c r="A18" s="80">
        <v>13</v>
      </c>
      <c r="B18" s="72" t="s">
        <v>34</v>
      </c>
      <c r="C18" s="72" t="s">
        <v>35</v>
      </c>
      <c r="D18" s="72" t="s">
        <v>38</v>
      </c>
      <c r="E18" s="72" t="s">
        <v>39</v>
      </c>
      <c r="F18" s="81">
        <v>2607947740031</v>
      </c>
      <c r="G18" s="88" t="s">
        <v>40</v>
      </c>
    </row>
    <row r="19" spans="1:7" ht="12.75">
      <c r="A19" s="80">
        <v>14</v>
      </c>
      <c r="B19" s="62" t="s">
        <v>131</v>
      </c>
      <c r="C19" s="62" t="s">
        <v>132</v>
      </c>
      <c r="D19" s="62" t="s">
        <v>130</v>
      </c>
      <c r="E19" s="62" t="s">
        <v>133</v>
      </c>
      <c r="F19" s="81">
        <v>1101947741211</v>
      </c>
      <c r="G19" s="88" t="s">
        <v>134</v>
      </c>
    </row>
    <row r="20" spans="1:7" ht="12.75">
      <c r="A20" s="80">
        <v>15</v>
      </c>
      <c r="B20" s="62" t="s">
        <v>330</v>
      </c>
      <c r="C20" s="62" t="s">
        <v>31</v>
      </c>
      <c r="D20" s="62" t="s">
        <v>329</v>
      </c>
      <c r="E20" s="62" t="s">
        <v>337</v>
      </c>
      <c r="F20" s="105" t="s">
        <v>338</v>
      </c>
      <c r="G20" s="88" t="s">
        <v>339</v>
      </c>
    </row>
    <row r="21" spans="1:7" ht="12.75">
      <c r="A21" s="80">
        <v>16</v>
      </c>
      <c r="B21" s="62" t="s">
        <v>167</v>
      </c>
      <c r="C21" s="62" t="s">
        <v>166</v>
      </c>
      <c r="D21" s="62" t="s">
        <v>97</v>
      </c>
      <c r="E21" s="72" t="s">
        <v>168</v>
      </c>
      <c r="F21" s="81">
        <v>108947741646</v>
      </c>
      <c r="G21" s="114" t="s">
        <v>22</v>
      </c>
    </row>
    <row r="22" spans="1:7" ht="12.75">
      <c r="A22" s="80">
        <v>17</v>
      </c>
      <c r="B22" s="62" t="s">
        <v>270</v>
      </c>
      <c r="C22" s="62" t="s">
        <v>166</v>
      </c>
      <c r="D22" s="62" t="s">
        <v>32</v>
      </c>
      <c r="E22" s="62" t="s">
        <v>272</v>
      </c>
      <c r="F22" s="81">
        <v>2308947741626</v>
      </c>
      <c r="G22" s="82" t="s">
        <v>570</v>
      </c>
    </row>
    <row r="23" spans="1:7" ht="12.75">
      <c r="A23" s="80">
        <v>18</v>
      </c>
      <c r="B23" s="72" t="s">
        <v>34</v>
      </c>
      <c r="C23" s="72" t="s">
        <v>35</v>
      </c>
      <c r="D23" s="72" t="s">
        <v>37</v>
      </c>
      <c r="E23" s="72" t="s">
        <v>41</v>
      </c>
      <c r="F23" s="81">
        <v>2108947740035</v>
      </c>
      <c r="G23" s="82" t="s">
        <v>42</v>
      </c>
    </row>
    <row r="24" spans="1:7" ht="12.75">
      <c r="A24" s="80">
        <v>19</v>
      </c>
      <c r="B24" s="62" t="s">
        <v>155</v>
      </c>
      <c r="C24" s="62" t="s">
        <v>156</v>
      </c>
      <c r="D24" s="62" t="s">
        <v>47</v>
      </c>
      <c r="E24" s="62" t="s">
        <v>162</v>
      </c>
      <c r="F24" s="81">
        <v>904947910007</v>
      </c>
      <c r="G24" s="88" t="s">
        <v>163</v>
      </c>
    </row>
    <row r="25" spans="1:7" ht="12.75">
      <c r="A25" s="80">
        <v>20</v>
      </c>
      <c r="B25" s="115" t="s">
        <v>176</v>
      </c>
      <c r="C25" s="115" t="s">
        <v>177</v>
      </c>
      <c r="D25" s="62" t="s">
        <v>93</v>
      </c>
      <c r="E25" s="62" t="s">
        <v>181</v>
      </c>
      <c r="F25" s="81">
        <v>1712946190041</v>
      </c>
      <c r="G25" s="88" t="s">
        <v>75</v>
      </c>
    </row>
    <row r="26" spans="1:7" ht="12.75">
      <c r="A26" s="80">
        <v>21</v>
      </c>
      <c r="B26" s="62" t="s">
        <v>449</v>
      </c>
      <c r="C26" s="62" t="s">
        <v>450</v>
      </c>
      <c r="D26" s="62" t="s">
        <v>93</v>
      </c>
      <c r="E26" s="62" t="s">
        <v>438</v>
      </c>
      <c r="F26" s="81">
        <v>2906947745022</v>
      </c>
      <c r="G26" s="88">
        <v>41089</v>
      </c>
    </row>
    <row r="27" spans="1:7" ht="12.75">
      <c r="A27" s="80">
        <v>22</v>
      </c>
      <c r="B27" s="62" t="s">
        <v>449</v>
      </c>
      <c r="C27" s="62" t="s">
        <v>450</v>
      </c>
      <c r="D27" s="62" t="s">
        <v>93</v>
      </c>
      <c r="E27" s="62" t="s">
        <v>312</v>
      </c>
      <c r="F27" s="81">
        <v>1702947745016</v>
      </c>
      <c r="G27" s="88" t="s">
        <v>313</v>
      </c>
    </row>
    <row r="28" spans="1:7" ht="12.75">
      <c r="A28" s="80">
        <v>23</v>
      </c>
      <c r="B28" s="62" t="s">
        <v>412</v>
      </c>
      <c r="C28" s="62" t="s">
        <v>132</v>
      </c>
      <c r="D28" s="62" t="s">
        <v>93</v>
      </c>
      <c r="E28" s="62" t="s">
        <v>413</v>
      </c>
      <c r="F28" s="81">
        <v>1806947741215</v>
      </c>
      <c r="G28" s="82" t="s">
        <v>75</v>
      </c>
    </row>
    <row r="29" spans="1:7" ht="12.75">
      <c r="A29" s="80">
        <v>24</v>
      </c>
      <c r="B29" s="62" t="s">
        <v>394</v>
      </c>
      <c r="C29" s="62" t="s">
        <v>31</v>
      </c>
      <c r="D29" s="62" t="s">
        <v>267</v>
      </c>
      <c r="E29" s="62" t="s">
        <v>268</v>
      </c>
      <c r="F29" s="81">
        <v>105947740012</v>
      </c>
      <c r="G29" s="88" t="s">
        <v>269</v>
      </c>
    </row>
    <row r="30" spans="1:11" ht="12.75">
      <c r="A30" s="80">
        <v>25</v>
      </c>
      <c r="B30" s="62" t="s">
        <v>394</v>
      </c>
      <c r="C30" s="62" t="s">
        <v>31</v>
      </c>
      <c r="D30" s="62" t="s">
        <v>267</v>
      </c>
      <c r="E30" s="62" t="s">
        <v>268</v>
      </c>
      <c r="F30" s="116">
        <v>105947740012</v>
      </c>
      <c r="G30" s="88" t="s">
        <v>269</v>
      </c>
      <c r="H30" s="289"/>
      <c r="I30" s="289"/>
      <c r="J30" s="289"/>
      <c r="K30" s="4"/>
    </row>
    <row r="31" spans="1:11" ht="12.75">
      <c r="A31" s="80">
        <v>26</v>
      </c>
      <c r="B31" s="62" t="s">
        <v>48</v>
      </c>
      <c r="C31" s="62" t="s">
        <v>31</v>
      </c>
      <c r="D31" s="62" t="s">
        <v>64</v>
      </c>
      <c r="E31" s="62" t="s">
        <v>65</v>
      </c>
      <c r="F31" s="81" t="s">
        <v>66</v>
      </c>
      <c r="G31" s="82" t="s">
        <v>67</v>
      </c>
      <c r="H31" s="2"/>
      <c r="I31" s="2"/>
      <c r="J31" s="2"/>
      <c r="K31" s="4"/>
    </row>
    <row r="32" spans="1:11" ht="12.75">
      <c r="A32" s="80">
        <v>27</v>
      </c>
      <c r="B32" s="66" t="s">
        <v>395</v>
      </c>
      <c r="C32" s="66" t="s">
        <v>31</v>
      </c>
      <c r="D32" s="62" t="s">
        <v>492</v>
      </c>
      <c r="E32" s="66" t="s">
        <v>491</v>
      </c>
      <c r="F32" s="85">
        <v>220949745027</v>
      </c>
      <c r="G32" s="86" t="s">
        <v>75</v>
      </c>
      <c r="H32" s="2"/>
      <c r="I32" s="2"/>
      <c r="J32" s="2"/>
      <c r="K32" s="4"/>
    </row>
    <row r="33" spans="1:7" ht="12.75">
      <c r="A33" s="80">
        <v>28</v>
      </c>
      <c r="B33" s="62" t="s">
        <v>386</v>
      </c>
      <c r="C33" s="62" t="s">
        <v>105</v>
      </c>
      <c r="D33" s="62" t="s">
        <v>33</v>
      </c>
      <c r="E33" s="62" t="s">
        <v>112</v>
      </c>
      <c r="F33" s="81" t="s">
        <v>113</v>
      </c>
      <c r="G33" s="88" t="s">
        <v>114</v>
      </c>
    </row>
    <row r="34" spans="1:7" ht="12.75">
      <c r="A34" s="80">
        <v>29</v>
      </c>
      <c r="B34" s="62" t="s">
        <v>155</v>
      </c>
      <c r="C34" s="62" t="s">
        <v>156</v>
      </c>
      <c r="D34" s="62" t="s">
        <v>33</v>
      </c>
      <c r="E34" s="62" t="s">
        <v>164</v>
      </c>
      <c r="F34" s="81">
        <v>2607947741410</v>
      </c>
      <c r="G34" s="88" t="s">
        <v>163</v>
      </c>
    </row>
    <row r="35" spans="1:7" ht="12.75">
      <c r="A35" s="80">
        <v>30</v>
      </c>
      <c r="B35" s="62" t="s">
        <v>471</v>
      </c>
      <c r="C35" s="62" t="s">
        <v>470</v>
      </c>
      <c r="D35" s="62" t="s">
        <v>33</v>
      </c>
      <c r="E35" s="62" t="s">
        <v>476</v>
      </c>
      <c r="F35" s="81">
        <v>2301947741818</v>
      </c>
      <c r="G35" s="88" t="s">
        <v>477</v>
      </c>
    </row>
    <row r="36" spans="1:7" ht="12.75">
      <c r="A36" s="80">
        <v>31</v>
      </c>
      <c r="B36" s="62" t="s">
        <v>193</v>
      </c>
      <c r="C36" s="62" t="s">
        <v>31</v>
      </c>
      <c r="D36" s="62" t="s">
        <v>194</v>
      </c>
      <c r="E36" s="62" t="s">
        <v>200</v>
      </c>
      <c r="F36" s="81">
        <v>3010947740012</v>
      </c>
      <c r="G36" s="82" t="s">
        <v>198</v>
      </c>
    </row>
    <row r="37" spans="1:7" ht="12.75">
      <c r="A37" s="80">
        <v>32</v>
      </c>
      <c r="B37" s="62" t="s">
        <v>270</v>
      </c>
      <c r="C37" s="62" t="s">
        <v>166</v>
      </c>
      <c r="D37" s="62" t="s">
        <v>76</v>
      </c>
      <c r="E37" s="62" t="s">
        <v>180</v>
      </c>
      <c r="F37" s="81">
        <v>2207947111052</v>
      </c>
      <c r="G37" s="88" t="s">
        <v>271</v>
      </c>
    </row>
    <row r="38" spans="1:7" ht="12.75">
      <c r="A38" s="80">
        <v>33</v>
      </c>
      <c r="B38" s="62" t="s">
        <v>283</v>
      </c>
      <c r="C38" s="62"/>
      <c r="D38" s="62" t="s">
        <v>194</v>
      </c>
      <c r="E38" s="62" t="s">
        <v>284</v>
      </c>
      <c r="F38" s="81">
        <v>606947741611</v>
      </c>
      <c r="G38" s="88" t="s">
        <v>285</v>
      </c>
    </row>
    <row r="39" spans="1:7" ht="12.75">
      <c r="A39" s="80">
        <v>34</v>
      </c>
      <c r="B39" s="62" t="s">
        <v>188</v>
      </c>
      <c r="C39" s="62" t="s">
        <v>150</v>
      </c>
      <c r="D39" s="62" t="s">
        <v>151</v>
      </c>
      <c r="E39" s="62" t="s">
        <v>152</v>
      </c>
      <c r="F39" s="81">
        <v>2402947746217</v>
      </c>
      <c r="G39" s="88" t="s">
        <v>153</v>
      </c>
    </row>
    <row r="40" spans="1:7" ht="12.75">
      <c r="A40" s="80">
        <v>35</v>
      </c>
      <c r="B40" s="115" t="s">
        <v>176</v>
      </c>
      <c r="C40" s="115" t="s">
        <v>177</v>
      </c>
      <c r="D40" s="62" t="s">
        <v>179</v>
      </c>
      <c r="E40" s="62" t="s">
        <v>180</v>
      </c>
      <c r="F40" s="81">
        <v>2207947111052</v>
      </c>
      <c r="G40" s="88" t="s">
        <v>75</v>
      </c>
    </row>
    <row r="41" spans="1:7" ht="12.75">
      <c r="A41" s="80">
        <v>36</v>
      </c>
      <c r="B41" s="62" t="s">
        <v>193</v>
      </c>
      <c r="C41" s="62" t="s">
        <v>31</v>
      </c>
      <c r="D41" s="62" t="s">
        <v>135</v>
      </c>
      <c r="E41" s="62" t="s">
        <v>199</v>
      </c>
      <c r="F41" s="81">
        <v>2711946740021</v>
      </c>
      <c r="G41" s="88" t="s">
        <v>197</v>
      </c>
    </row>
    <row r="42" spans="1:7" ht="12.75">
      <c r="A42" s="80">
        <v>37</v>
      </c>
      <c r="B42" s="62" t="s">
        <v>224</v>
      </c>
      <c r="C42" s="62" t="s">
        <v>31</v>
      </c>
      <c r="D42" s="62" t="s">
        <v>135</v>
      </c>
      <c r="E42" s="62" t="s">
        <v>242</v>
      </c>
      <c r="F42" s="81">
        <v>1610947745010</v>
      </c>
      <c r="G42" s="82" t="s">
        <v>243</v>
      </c>
    </row>
    <row r="43" spans="1:7" ht="12.75">
      <c r="A43" s="80">
        <v>38</v>
      </c>
      <c r="B43" s="66" t="s">
        <v>395</v>
      </c>
      <c r="C43" s="66" t="s">
        <v>31</v>
      </c>
      <c r="D43" s="62" t="s">
        <v>135</v>
      </c>
      <c r="E43" s="62" t="s">
        <v>401</v>
      </c>
      <c r="F43" s="81">
        <v>3001948740025</v>
      </c>
      <c r="G43" s="82" t="s">
        <v>402</v>
      </c>
    </row>
    <row r="44" spans="1:7" ht="12.75">
      <c r="A44" s="80">
        <v>39</v>
      </c>
      <c r="B44" s="62" t="s">
        <v>461</v>
      </c>
      <c r="C44" s="62" t="s">
        <v>132</v>
      </c>
      <c r="D44" s="62" t="s">
        <v>135</v>
      </c>
      <c r="E44" s="62" t="s">
        <v>462</v>
      </c>
      <c r="F44" s="81">
        <v>702947741211</v>
      </c>
      <c r="G44" s="82" t="s">
        <v>463</v>
      </c>
    </row>
    <row r="45" spans="1:7" ht="12.75">
      <c r="A45" s="80">
        <v>40</v>
      </c>
      <c r="B45" s="72" t="s">
        <v>34</v>
      </c>
      <c r="C45" s="62" t="s">
        <v>189</v>
      </c>
      <c r="D45" s="62" t="s">
        <v>36</v>
      </c>
      <c r="E45" s="62" t="s">
        <v>192</v>
      </c>
      <c r="F45" s="81">
        <v>604947740019</v>
      </c>
      <c r="G45" s="88">
        <v>41060</v>
      </c>
    </row>
    <row r="46" spans="1:7" ht="12.75">
      <c r="A46" s="80">
        <v>41</v>
      </c>
      <c r="B46" s="62" t="s">
        <v>224</v>
      </c>
      <c r="C46" s="62" t="s">
        <v>31</v>
      </c>
      <c r="D46" s="62" t="s">
        <v>239</v>
      </c>
      <c r="E46" s="62" t="s">
        <v>240</v>
      </c>
      <c r="F46" s="81">
        <v>406947740012</v>
      </c>
      <c r="G46" s="88" t="s">
        <v>241</v>
      </c>
    </row>
    <row r="47" spans="1:7" ht="12.75">
      <c r="A47" s="80">
        <v>42</v>
      </c>
      <c r="B47" s="117" t="s">
        <v>319</v>
      </c>
      <c r="C47" s="117" t="s">
        <v>166</v>
      </c>
      <c r="D47" s="118" t="s">
        <v>532</v>
      </c>
      <c r="E47" s="118" t="s">
        <v>533</v>
      </c>
      <c r="F47" s="119">
        <v>1111946741639</v>
      </c>
      <c r="G47" s="120" t="s">
        <v>534</v>
      </c>
    </row>
    <row r="48" spans="1:12" s="29" customFormat="1" ht="12.75">
      <c r="A48" s="121">
        <v>43</v>
      </c>
      <c r="B48" s="117" t="s">
        <v>319</v>
      </c>
      <c r="C48" s="117" t="s">
        <v>166</v>
      </c>
      <c r="D48" s="118" t="s">
        <v>535</v>
      </c>
      <c r="E48" s="118" t="s">
        <v>536</v>
      </c>
      <c r="F48" s="119">
        <v>111946746637</v>
      </c>
      <c r="G48" s="122" t="s">
        <v>537</v>
      </c>
      <c r="H48" s="42"/>
      <c r="I48" s="42"/>
      <c r="J48" s="42"/>
      <c r="L48" s="43"/>
    </row>
    <row r="49" spans="1:12" s="29" customFormat="1" ht="12.75">
      <c r="A49" s="74">
        <v>44</v>
      </c>
      <c r="B49" s="62" t="s">
        <v>395</v>
      </c>
      <c r="C49" s="72" t="s">
        <v>31</v>
      </c>
      <c r="D49" s="72" t="s">
        <v>583</v>
      </c>
      <c r="E49" s="72" t="s">
        <v>396</v>
      </c>
      <c r="F49" s="77"/>
      <c r="G49" s="63" t="s">
        <v>75</v>
      </c>
      <c r="H49" s="42"/>
      <c r="I49" s="42"/>
      <c r="J49" s="42"/>
      <c r="L49" s="43"/>
    </row>
    <row r="50" spans="1:7" ht="12.75">
      <c r="A50" s="62">
        <v>45</v>
      </c>
      <c r="B50" s="62" t="s">
        <v>395</v>
      </c>
      <c r="C50" s="72" t="s">
        <v>31</v>
      </c>
      <c r="D50" s="72" t="s">
        <v>584</v>
      </c>
      <c r="E50" s="73" t="s">
        <v>585</v>
      </c>
      <c r="F50" s="63"/>
      <c r="G50" s="63" t="s">
        <v>75</v>
      </c>
    </row>
    <row r="51" spans="1:7" ht="12.75">
      <c r="A51" s="62">
        <v>46</v>
      </c>
      <c r="B51" s="62" t="s">
        <v>617</v>
      </c>
      <c r="C51" s="72" t="s">
        <v>618</v>
      </c>
      <c r="D51" s="72" t="s">
        <v>43</v>
      </c>
      <c r="E51" s="72" t="s">
        <v>619</v>
      </c>
      <c r="F51" s="63">
        <v>1204948741618</v>
      </c>
      <c r="G51" s="63" t="s">
        <v>620</v>
      </c>
    </row>
    <row r="52" spans="1:7" ht="12.75">
      <c r="A52" s="62"/>
      <c r="B52" s="62"/>
      <c r="C52" s="72"/>
      <c r="D52" s="72"/>
      <c r="E52" s="72"/>
      <c r="F52" s="63"/>
      <c r="G52" s="63"/>
    </row>
    <row r="53" spans="1:7" ht="12.75">
      <c r="A53" s="62"/>
      <c r="B53" s="62"/>
      <c r="C53" s="72"/>
      <c r="D53" s="72"/>
      <c r="E53" s="72"/>
      <c r="F53" s="62"/>
      <c r="G53" s="62"/>
    </row>
    <row r="56" spans="2:7" ht="12.75">
      <c r="B56" s="40" t="s">
        <v>487</v>
      </c>
      <c r="C56" s="38"/>
      <c r="D56" s="183"/>
      <c r="E56" s="182"/>
      <c r="F56" s="182"/>
      <c r="G56" s="39"/>
    </row>
    <row r="57" spans="2:7" ht="12.75">
      <c r="B57" s="4"/>
      <c r="C57" s="38"/>
      <c r="D57" s="183"/>
      <c r="E57" s="182"/>
      <c r="F57" s="182"/>
      <c r="G57" s="41" t="s">
        <v>488</v>
      </c>
    </row>
    <row r="58" spans="2:7" ht="12.75">
      <c r="B58" s="41" t="s">
        <v>636</v>
      </c>
      <c r="C58" s="42"/>
      <c r="D58" s="183"/>
      <c r="E58" s="182"/>
      <c r="F58" s="182"/>
      <c r="G58" s="44" t="s">
        <v>489</v>
      </c>
    </row>
    <row r="59" spans="2:7" ht="12.75">
      <c r="B59" s="41" t="s">
        <v>486</v>
      </c>
      <c r="C59" s="42"/>
      <c r="D59" s="183"/>
      <c r="E59" s="182"/>
      <c r="F59" s="182"/>
      <c r="G59" s="44"/>
    </row>
    <row r="60" spans="2:7" ht="12.75">
      <c r="B60" s="183"/>
      <c r="C60" s="183"/>
      <c r="D60" s="183"/>
      <c r="E60" s="182"/>
      <c r="F60" s="182"/>
      <c r="G60" s="183"/>
    </row>
  </sheetData>
  <sheetProtection/>
  <protectedRanges>
    <protectedRange sqref="F13" name="Zakres1_1"/>
    <protectedRange sqref="F40" name="Range1"/>
  </protectedRanges>
  <mergeCells count="9">
    <mergeCell ref="H30:J30"/>
    <mergeCell ref="A1:G1"/>
    <mergeCell ref="A2:G3"/>
    <mergeCell ref="A4:A5"/>
    <mergeCell ref="B4:B5"/>
    <mergeCell ref="C4:C5"/>
    <mergeCell ref="D4:D5"/>
    <mergeCell ref="E4:E5"/>
    <mergeCell ref="F4:F5"/>
  </mergeCells>
  <dataValidations count="2">
    <dataValidation type="textLength" operator="equal" allowBlank="1" showInputMessage="1" showErrorMessage="1" prompt="Unesite 13 cifreni matični broj." error="Morate uneti 13 cifreni matični broj!" sqref="F13">
      <formula1>13</formula1>
    </dataValidation>
    <dataValidation type="textLength" operator="equal" allowBlank="1" showInputMessage="1" showErrorMessage="1" prompt="Унети ЈМБГ" error="Morate uneti 13 znakova za matični broj." sqref="F40">
      <formula1>13</formula1>
    </dataValidation>
  </dataValidations>
  <printOptions horizontalCentered="1"/>
  <pageMargins left="0" right="0" top="1" bottom="1" header="0.5" footer="0.5"/>
  <pageSetup horizontalDpi="600" verticalDpi="600" orientation="landscape" paperSize="9" r:id="rId1"/>
  <headerFooter alignWithMargins="0">
    <oddHeader>&amp;LТабела бр.3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49">
      <selection activeCell="B66" sqref="B66"/>
    </sheetView>
  </sheetViews>
  <sheetFormatPr defaultColWidth="9.140625" defaultRowHeight="12.75"/>
  <cols>
    <col min="1" max="1" width="4.7109375" style="0" customWidth="1"/>
    <col min="2" max="2" width="25.57421875" style="0" customWidth="1"/>
    <col min="3" max="3" width="11.140625" style="0" customWidth="1"/>
    <col min="4" max="4" width="22.00390625" style="0" customWidth="1"/>
    <col min="5" max="5" width="22.421875" style="0" customWidth="1"/>
    <col min="6" max="6" width="19.00390625" style="31" customWidth="1"/>
    <col min="7" max="7" width="32.28125" style="0" customWidth="1"/>
    <col min="8" max="11" width="8.8515625" style="0" hidden="1" customWidth="1"/>
  </cols>
  <sheetData>
    <row r="1" spans="1:12" ht="15.75" customHeight="1">
      <c r="A1" s="268" t="s">
        <v>0</v>
      </c>
      <c r="B1" s="268"/>
      <c r="C1" s="268"/>
      <c r="D1" s="268"/>
      <c r="E1" s="268"/>
      <c r="F1" s="268"/>
      <c r="G1" s="268"/>
      <c r="H1" s="11"/>
      <c r="I1" s="11"/>
      <c r="J1" s="11"/>
      <c r="K1" s="11"/>
      <c r="L1" s="8"/>
    </row>
    <row r="2" spans="1:12" ht="22.5" customHeight="1">
      <c r="A2" s="269" t="s">
        <v>28</v>
      </c>
      <c r="B2" s="269"/>
      <c r="C2" s="269"/>
      <c r="D2" s="269"/>
      <c r="E2" s="269"/>
      <c r="F2" s="269"/>
      <c r="G2" s="269"/>
      <c r="H2" s="9"/>
      <c r="I2" s="9"/>
      <c r="J2" s="9"/>
      <c r="K2" s="9"/>
      <c r="L2" s="8"/>
    </row>
    <row r="3" spans="1:12" ht="36" customHeight="1" thickBot="1">
      <c r="A3" s="270"/>
      <c r="B3" s="270"/>
      <c r="C3" s="270"/>
      <c r="D3" s="270"/>
      <c r="E3" s="270"/>
      <c r="F3" s="270"/>
      <c r="G3" s="270"/>
      <c r="H3" s="10"/>
      <c r="I3" s="10"/>
      <c r="J3" s="10"/>
      <c r="K3" s="10"/>
      <c r="L3" s="3"/>
    </row>
    <row r="4" spans="1:7" ht="13.5" thickTop="1">
      <c r="A4" s="12" t="s">
        <v>16</v>
      </c>
      <c r="B4" s="13" t="s">
        <v>6</v>
      </c>
      <c r="C4" s="14" t="s">
        <v>17</v>
      </c>
      <c r="D4" s="15" t="s">
        <v>18</v>
      </c>
      <c r="E4" s="15" t="s">
        <v>19</v>
      </c>
      <c r="F4" s="30" t="s">
        <v>20</v>
      </c>
      <c r="G4" s="15" t="s">
        <v>21</v>
      </c>
    </row>
    <row r="5" spans="1:7" ht="15.75" customHeight="1" thickBot="1">
      <c r="A5" s="55"/>
      <c r="B5" s="56"/>
      <c r="C5" s="56"/>
      <c r="D5" s="56"/>
      <c r="E5" s="16"/>
      <c r="F5" s="60"/>
      <c r="G5" s="17" t="s">
        <v>22</v>
      </c>
    </row>
    <row r="6" spans="1:7" ht="12.75">
      <c r="A6" s="99">
        <v>1</v>
      </c>
      <c r="B6" s="100" t="s">
        <v>436</v>
      </c>
      <c r="C6" s="101" t="s">
        <v>437</v>
      </c>
      <c r="D6" s="101" t="s">
        <v>439</v>
      </c>
      <c r="E6" s="100" t="s">
        <v>440</v>
      </c>
      <c r="F6" s="102">
        <v>2606948741612</v>
      </c>
      <c r="G6" s="103" t="s">
        <v>441</v>
      </c>
    </row>
    <row r="7" spans="1:7" ht="12.75">
      <c r="A7" s="80">
        <v>2</v>
      </c>
      <c r="B7" s="62" t="s">
        <v>202</v>
      </c>
      <c r="C7" s="62" t="s">
        <v>31</v>
      </c>
      <c r="D7" s="62" t="s">
        <v>72</v>
      </c>
      <c r="E7" s="62" t="s">
        <v>205</v>
      </c>
      <c r="F7" s="81">
        <v>902948740021</v>
      </c>
      <c r="G7" s="88" t="s">
        <v>98</v>
      </c>
    </row>
    <row r="8" spans="1:7" ht="12.75">
      <c r="A8" s="80">
        <v>3</v>
      </c>
      <c r="B8" s="62" t="s">
        <v>270</v>
      </c>
      <c r="C8" s="62" t="s">
        <v>166</v>
      </c>
      <c r="D8" s="62" t="s">
        <v>53</v>
      </c>
      <c r="E8" s="62" t="s">
        <v>277</v>
      </c>
      <c r="F8" s="81">
        <v>712947741624</v>
      </c>
      <c r="G8" s="88" t="s">
        <v>567</v>
      </c>
    </row>
    <row r="9" spans="1:7" ht="12.75">
      <c r="A9" s="80">
        <v>4</v>
      </c>
      <c r="B9" s="62" t="s">
        <v>389</v>
      </c>
      <c r="C9" s="62" t="s">
        <v>325</v>
      </c>
      <c r="D9" s="62" t="s">
        <v>72</v>
      </c>
      <c r="E9" s="62" t="s">
        <v>328</v>
      </c>
      <c r="F9" s="81">
        <v>1601948745027</v>
      </c>
      <c r="G9" s="82" t="s">
        <v>388</v>
      </c>
    </row>
    <row r="10" spans="1:7" ht="12.75">
      <c r="A10" s="80">
        <v>5</v>
      </c>
      <c r="B10" s="62" t="s">
        <v>346</v>
      </c>
      <c r="C10" s="62" t="s">
        <v>347</v>
      </c>
      <c r="D10" s="62" t="s">
        <v>53</v>
      </c>
      <c r="E10" s="62" t="s">
        <v>348</v>
      </c>
      <c r="F10" s="81">
        <v>2902948741017</v>
      </c>
      <c r="G10" s="86"/>
    </row>
    <row r="11" spans="1:7" ht="12.75">
      <c r="A11" s="80">
        <v>6</v>
      </c>
      <c r="B11" s="66" t="s">
        <v>412</v>
      </c>
      <c r="C11" s="84" t="s">
        <v>132</v>
      </c>
      <c r="D11" s="84" t="s">
        <v>72</v>
      </c>
      <c r="E11" s="66" t="s">
        <v>419</v>
      </c>
      <c r="F11" s="85">
        <v>1606948741228</v>
      </c>
      <c r="G11" s="86" t="s">
        <v>420</v>
      </c>
    </row>
    <row r="12" spans="1:7" ht="12.75">
      <c r="A12" s="80">
        <v>7</v>
      </c>
      <c r="B12" s="62" t="s">
        <v>484</v>
      </c>
      <c r="C12" s="62" t="s">
        <v>470</v>
      </c>
      <c r="D12" s="62" t="s">
        <v>72</v>
      </c>
      <c r="E12" s="62" t="s">
        <v>482</v>
      </c>
      <c r="F12" s="81">
        <v>1708948741624</v>
      </c>
      <c r="G12" s="88" t="s">
        <v>483</v>
      </c>
    </row>
    <row r="13" spans="1:7" ht="12.75">
      <c r="A13" s="80">
        <v>8</v>
      </c>
      <c r="B13" s="62" t="s">
        <v>391</v>
      </c>
      <c r="C13" s="72" t="s">
        <v>421</v>
      </c>
      <c r="D13" s="84" t="s">
        <v>95</v>
      </c>
      <c r="E13" s="66" t="s">
        <v>422</v>
      </c>
      <c r="F13" s="85">
        <v>2903948741218</v>
      </c>
      <c r="G13" s="86" t="s">
        <v>469</v>
      </c>
    </row>
    <row r="14" spans="1:7" ht="12.75">
      <c r="A14" s="80">
        <v>9</v>
      </c>
      <c r="B14" s="62" t="s">
        <v>193</v>
      </c>
      <c r="C14" s="62" t="s">
        <v>31</v>
      </c>
      <c r="D14" s="62" t="s">
        <v>203</v>
      </c>
      <c r="E14" s="62" t="s">
        <v>206</v>
      </c>
      <c r="F14" s="81">
        <v>1302948745038</v>
      </c>
      <c r="G14" s="82" t="s">
        <v>129</v>
      </c>
    </row>
    <row r="15" spans="1:7" ht="12.75">
      <c r="A15" s="80">
        <v>10</v>
      </c>
      <c r="B15" s="62" t="s">
        <v>485</v>
      </c>
      <c r="C15" s="62" t="s">
        <v>169</v>
      </c>
      <c r="D15" s="62" t="s">
        <v>130</v>
      </c>
      <c r="E15" s="72" t="s">
        <v>170</v>
      </c>
      <c r="F15" s="81">
        <v>3010947741612</v>
      </c>
      <c r="G15" s="82" t="s">
        <v>22</v>
      </c>
    </row>
    <row r="16" spans="1:7" ht="12.75">
      <c r="A16" s="80">
        <v>11</v>
      </c>
      <c r="B16" s="62" t="s">
        <v>155</v>
      </c>
      <c r="C16" s="62" t="s">
        <v>156</v>
      </c>
      <c r="D16" s="62" t="s">
        <v>130</v>
      </c>
      <c r="E16" s="62" t="s">
        <v>165</v>
      </c>
      <c r="F16" s="81">
        <v>1101948741215</v>
      </c>
      <c r="G16" s="88" t="s">
        <v>453</v>
      </c>
    </row>
    <row r="17" spans="1:7" ht="12.75">
      <c r="A17" s="80">
        <v>12</v>
      </c>
      <c r="B17" s="104" t="s">
        <v>211</v>
      </c>
      <c r="C17" s="72" t="s">
        <v>212</v>
      </c>
      <c r="D17" s="72" t="s">
        <v>130</v>
      </c>
      <c r="E17" s="72" t="s">
        <v>213</v>
      </c>
      <c r="F17" s="81">
        <v>1710947741013</v>
      </c>
      <c r="G17" s="88" t="s">
        <v>214</v>
      </c>
    </row>
    <row r="18" spans="1:7" ht="12.75">
      <c r="A18" s="80">
        <v>13</v>
      </c>
      <c r="B18" s="62" t="s">
        <v>186</v>
      </c>
      <c r="C18" s="62" t="s">
        <v>187</v>
      </c>
      <c r="D18" s="62" t="s">
        <v>204</v>
      </c>
      <c r="E18" s="62" t="s">
        <v>165</v>
      </c>
      <c r="F18" s="81">
        <v>1101948741215</v>
      </c>
      <c r="G18" s="88" t="s">
        <v>149</v>
      </c>
    </row>
    <row r="19" spans="1:7" ht="12.75">
      <c r="A19" s="80">
        <v>14</v>
      </c>
      <c r="B19" s="62" t="s">
        <v>182</v>
      </c>
      <c r="C19" s="62" t="s">
        <v>183</v>
      </c>
      <c r="D19" s="62" t="s">
        <v>184</v>
      </c>
      <c r="E19" s="62" t="s">
        <v>185</v>
      </c>
      <c r="F19" s="81">
        <v>1806948741618</v>
      </c>
      <c r="G19" s="88" t="s">
        <v>568</v>
      </c>
    </row>
    <row r="20" spans="1:7" ht="12.75">
      <c r="A20" s="80">
        <v>15</v>
      </c>
      <c r="B20" s="72" t="s">
        <v>34</v>
      </c>
      <c r="C20" s="72" t="s">
        <v>35</v>
      </c>
      <c r="D20" s="72" t="s">
        <v>43</v>
      </c>
      <c r="E20" s="72" t="s">
        <v>44</v>
      </c>
      <c r="F20" s="81">
        <v>1512947745055</v>
      </c>
      <c r="G20" s="88" t="s">
        <v>45</v>
      </c>
    </row>
    <row r="21" spans="1:7" ht="12.75">
      <c r="A21" s="80">
        <v>16</v>
      </c>
      <c r="B21" s="62" t="s">
        <v>99</v>
      </c>
      <c r="C21" s="62" t="s">
        <v>31</v>
      </c>
      <c r="D21" s="62" t="s">
        <v>60</v>
      </c>
      <c r="E21" s="62" t="s">
        <v>101</v>
      </c>
      <c r="F21" s="81">
        <v>1502948740051</v>
      </c>
      <c r="G21" s="88" t="s">
        <v>102</v>
      </c>
    </row>
    <row r="22" spans="1:7" ht="12.75">
      <c r="A22" s="80">
        <v>17</v>
      </c>
      <c r="B22" s="62" t="s">
        <v>246</v>
      </c>
      <c r="C22" s="62" t="s">
        <v>31</v>
      </c>
      <c r="D22" s="62" t="s">
        <v>60</v>
      </c>
      <c r="E22" s="62" t="s">
        <v>254</v>
      </c>
      <c r="F22" s="81">
        <v>1810947740011</v>
      </c>
      <c r="G22" s="82" t="s">
        <v>255</v>
      </c>
    </row>
    <row r="23" spans="1:7" ht="12.75">
      <c r="A23" s="80">
        <v>18</v>
      </c>
      <c r="B23" s="62" t="s">
        <v>289</v>
      </c>
      <c r="C23" s="62"/>
      <c r="D23" s="62" t="s">
        <v>60</v>
      </c>
      <c r="E23" s="62" t="s">
        <v>291</v>
      </c>
      <c r="F23" s="81">
        <v>1808948741610</v>
      </c>
      <c r="G23" s="82"/>
    </row>
    <row r="24" spans="1:7" ht="12.75">
      <c r="A24" s="80">
        <v>19</v>
      </c>
      <c r="B24" s="62" t="s">
        <v>330</v>
      </c>
      <c r="C24" s="62" t="s">
        <v>31</v>
      </c>
      <c r="D24" s="62" t="s">
        <v>60</v>
      </c>
      <c r="E24" s="62" t="s">
        <v>340</v>
      </c>
      <c r="F24" s="105">
        <v>2011947745033</v>
      </c>
      <c r="G24" s="86"/>
    </row>
    <row r="25" spans="1:7" ht="12.75">
      <c r="A25" s="80">
        <v>20</v>
      </c>
      <c r="B25" s="62" t="s">
        <v>412</v>
      </c>
      <c r="C25" s="72" t="s">
        <v>132</v>
      </c>
      <c r="D25" s="84" t="s">
        <v>43</v>
      </c>
      <c r="E25" s="66" t="s">
        <v>417</v>
      </c>
      <c r="F25" s="85">
        <v>2806948746214</v>
      </c>
      <c r="G25" s="86" t="s">
        <v>418</v>
      </c>
    </row>
    <row r="26" spans="1:7" ht="12.75">
      <c r="A26" s="80">
        <v>21</v>
      </c>
      <c r="B26" s="62" t="s">
        <v>391</v>
      </c>
      <c r="C26" s="72" t="s">
        <v>421</v>
      </c>
      <c r="D26" s="84" t="s">
        <v>43</v>
      </c>
      <c r="E26" s="66" t="s">
        <v>423</v>
      </c>
      <c r="F26" s="85">
        <v>509948746220</v>
      </c>
      <c r="G26" s="106"/>
    </row>
    <row r="27" spans="1:7" ht="12.75">
      <c r="A27" s="80">
        <v>22</v>
      </c>
      <c r="B27" s="62" t="s">
        <v>461</v>
      </c>
      <c r="C27" s="62" t="s">
        <v>132</v>
      </c>
      <c r="D27" s="84" t="s">
        <v>43</v>
      </c>
      <c r="E27" s="66" t="s">
        <v>465</v>
      </c>
      <c r="F27" s="85">
        <v>1810947741212</v>
      </c>
      <c r="G27" s="86" t="s">
        <v>255</v>
      </c>
    </row>
    <row r="28" spans="1:11" ht="12.75">
      <c r="A28" s="80">
        <v>23</v>
      </c>
      <c r="B28" s="62" t="s">
        <v>330</v>
      </c>
      <c r="C28" s="62" t="s">
        <v>31</v>
      </c>
      <c r="D28" s="62" t="s">
        <v>329</v>
      </c>
      <c r="E28" s="62" t="s">
        <v>341</v>
      </c>
      <c r="F28" s="105" t="s">
        <v>342</v>
      </c>
      <c r="G28" s="86"/>
      <c r="H28" s="289"/>
      <c r="I28" s="289"/>
      <c r="J28" s="289"/>
      <c r="K28" s="4"/>
    </row>
    <row r="29" spans="1:11" ht="12.75">
      <c r="A29" s="80">
        <v>24</v>
      </c>
      <c r="B29" s="62" t="s">
        <v>270</v>
      </c>
      <c r="C29" s="62" t="s">
        <v>166</v>
      </c>
      <c r="D29" s="62" t="s">
        <v>32</v>
      </c>
      <c r="E29" s="62" t="s">
        <v>273</v>
      </c>
      <c r="F29" s="81">
        <v>1112947741612</v>
      </c>
      <c r="G29" s="88" t="s">
        <v>274</v>
      </c>
      <c r="H29" s="2"/>
      <c r="I29" s="2"/>
      <c r="J29" s="2"/>
      <c r="K29" s="4"/>
    </row>
    <row r="30" spans="1:11" ht="12.75">
      <c r="A30" s="80">
        <v>25</v>
      </c>
      <c r="B30" s="62" t="s">
        <v>246</v>
      </c>
      <c r="C30" s="62" t="s">
        <v>31</v>
      </c>
      <c r="D30" s="62" t="s">
        <v>251</v>
      </c>
      <c r="E30" s="62" t="s">
        <v>252</v>
      </c>
      <c r="F30" s="81">
        <v>809947740028</v>
      </c>
      <c r="G30" s="88" t="s">
        <v>253</v>
      </c>
      <c r="H30" s="2"/>
      <c r="I30" s="2"/>
      <c r="J30" s="2"/>
      <c r="K30" s="4"/>
    </row>
    <row r="31" spans="1:7" ht="12.75">
      <c r="A31" s="80">
        <v>26</v>
      </c>
      <c r="B31" s="66" t="s">
        <v>395</v>
      </c>
      <c r="C31" s="83" t="s">
        <v>31</v>
      </c>
      <c r="D31" s="84" t="s">
        <v>225</v>
      </c>
      <c r="E31" s="66" t="s">
        <v>408</v>
      </c>
      <c r="F31" s="85">
        <v>2105948740048</v>
      </c>
      <c r="G31" s="86" t="s">
        <v>409</v>
      </c>
    </row>
    <row r="32" spans="1:7" ht="12.75">
      <c r="A32" s="80">
        <v>27</v>
      </c>
      <c r="B32" s="66" t="s">
        <v>395</v>
      </c>
      <c r="C32" s="83" t="s">
        <v>31</v>
      </c>
      <c r="D32" s="84" t="s">
        <v>403</v>
      </c>
      <c r="E32" s="66" t="s">
        <v>404</v>
      </c>
      <c r="F32" s="85">
        <v>2111947740044</v>
      </c>
      <c r="G32" s="86" t="s">
        <v>405</v>
      </c>
    </row>
    <row r="33" spans="1:7" ht="12.75">
      <c r="A33" s="80">
        <v>28</v>
      </c>
      <c r="B33" s="62" t="s">
        <v>316</v>
      </c>
      <c r="C33" s="62" t="s">
        <v>315</v>
      </c>
      <c r="D33" s="62" t="s">
        <v>104</v>
      </c>
      <c r="E33" s="62" t="s">
        <v>317</v>
      </c>
      <c r="F33" s="81">
        <v>1501948741612</v>
      </c>
      <c r="G33" s="88">
        <v>41289</v>
      </c>
    </row>
    <row r="34" spans="1:7" ht="17.25" customHeight="1">
      <c r="A34" s="80">
        <v>29</v>
      </c>
      <c r="B34" s="72" t="s">
        <v>34</v>
      </c>
      <c r="C34" s="62" t="s">
        <v>189</v>
      </c>
      <c r="D34" s="62" t="s">
        <v>93</v>
      </c>
      <c r="E34" s="62" t="s">
        <v>201</v>
      </c>
      <c r="F34" s="81">
        <v>2404948745012</v>
      </c>
      <c r="G34" s="88">
        <v>41388</v>
      </c>
    </row>
    <row r="35" spans="1:7" ht="12.75">
      <c r="A35" s="80">
        <v>30</v>
      </c>
      <c r="B35" s="62" t="s">
        <v>454</v>
      </c>
      <c r="C35" s="62" t="s">
        <v>455</v>
      </c>
      <c r="D35" s="62" t="s">
        <v>93</v>
      </c>
      <c r="E35" s="62" t="s">
        <v>456</v>
      </c>
      <c r="F35" s="107">
        <v>1405948913015</v>
      </c>
      <c r="G35" s="88" t="s">
        <v>457</v>
      </c>
    </row>
    <row r="36" spans="1:7" ht="13.5" thickBot="1">
      <c r="A36" s="80">
        <v>31</v>
      </c>
      <c r="B36" s="62" t="s">
        <v>193</v>
      </c>
      <c r="C36" s="62" t="s">
        <v>31</v>
      </c>
      <c r="D36" s="62" t="s">
        <v>93</v>
      </c>
      <c r="E36" s="62" t="s">
        <v>458</v>
      </c>
      <c r="F36" s="81">
        <v>902948745058</v>
      </c>
      <c r="G36" s="88" t="s">
        <v>128</v>
      </c>
    </row>
    <row r="37" spans="1:12" ht="12.75">
      <c r="A37" s="80">
        <v>32</v>
      </c>
      <c r="B37" s="104" t="s">
        <v>211</v>
      </c>
      <c r="C37" s="72" t="s">
        <v>212</v>
      </c>
      <c r="D37" s="72" t="s">
        <v>47</v>
      </c>
      <c r="E37" s="72" t="s">
        <v>215</v>
      </c>
      <c r="F37" s="81">
        <v>2202948741015</v>
      </c>
      <c r="G37" s="82" t="s">
        <v>216</v>
      </c>
      <c r="H37" s="57"/>
      <c r="I37" s="22"/>
      <c r="J37" s="22"/>
      <c r="K37" s="25"/>
      <c r="L37" s="4"/>
    </row>
    <row r="38" spans="1:12" ht="12.75">
      <c r="A38" s="80">
        <v>33</v>
      </c>
      <c r="B38" s="62" t="s">
        <v>461</v>
      </c>
      <c r="C38" s="62" t="s">
        <v>132</v>
      </c>
      <c r="D38" s="84" t="s">
        <v>93</v>
      </c>
      <c r="E38" s="66" t="s">
        <v>490</v>
      </c>
      <c r="F38" s="85">
        <v>104948746212</v>
      </c>
      <c r="G38" s="86" t="s">
        <v>464</v>
      </c>
      <c r="H38" s="58"/>
      <c r="I38" s="1"/>
      <c r="J38" s="1"/>
      <c r="K38" s="26"/>
      <c r="L38" s="4"/>
    </row>
    <row r="39" spans="1:12" ht="12.75">
      <c r="A39" s="80">
        <v>34</v>
      </c>
      <c r="B39" s="62" t="s">
        <v>131</v>
      </c>
      <c r="C39" s="62" t="s">
        <v>31</v>
      </c>
      <c r="D39" s="62" t="s">
        <v>219</v>
      </c>
      <c r="E39" s="62" t="s">
        <v>220</v>
      </c>
      <c r="F39" s="81">
        <v>401948740049</v>
      </c>
      <c r="G39" s="82" t="s">
        <v>222</v>
      </c>
      <c r="H39" s="58"/>
      <c r="I39" s="1"/>
      <c r="J39" s="1"/>
      <c r="K39" s="26"/>
      <c r="L39" s="28"/>
    </row>
    <row r="40" spans="1:12" ht="12.75">
      <c r="A40" s="80">
        <v>35</v>
      </c>
      <c r="B40" s="62" t="s">
        <v>270</v>
      </c>
      <c r="C40" s="62" t="s">
        <v>166</v>
      </c>
      <c r="D40" s="62" t="s">
        <v>414</v>
      </c>
      <c r="E40" s="62" t="s">
        <v>278</v>
      </c>
      <c r="F40" s="81">
        <v>2008948741618</v>
      </c>
      <c r="G40" s="88" t="s">
        <v>279</v>
      </c>
      <c r="H40" s="58"/>
      <c r="I40" s="24"/>
      <c r="J40" s="24"/>
      <c r="K40" s="26"/>
      <c r="L40" s="28"/>
    </row>
    <row r="41" spans="1:12" ht="12.75">
      <c r="A41" s="80">
        <v>36</v>
      </c>
      <c r="B41" s="62" t="s">
        <v>412</v>
      </c>
      <c r="C41" s="72" t="s">
        <v>132</v>
      </c>
      <c r="D41" s="67" t="s">
        <v>414</v>
      </c>
      <c r="E41" s="66" t="s">
        <v>415</v>
      </c>
      <c r="F41" s="85">
        <v>409947182493</v>
      </c>
      <c r="G41" s="86" t="s">
        <v>416</v>
      </c>
      <c r="H41" s="58"/>
      <c r="I41" s="24"/>
      <c r="J41" s="24"/>
      <c r="K41" s="26"/>
      <c r="L41" s="4"/>
    </row>
    <row r="42" spans="1:12" ht="12.75">
      <c r="A42" s="80">
        <v>37</v>
      </c>
      <c r="B42" s="62" t="s">
        <v>77</v>
      </c>
      <c r="C42" s="62" t="s">
        <v>78</v>
      </c>
      <c r="D42" s="62" t="s">
        <v>33</v>
      </c>
      <c r="E42" s="62" t="s">
        <v>82</v>
      </c>
      <c r="F42" s="81">
        <v>1811947740026</v>
      </c>
      <c r="G42" s="88" t="s">
        <v>83</v>
      </c>
      <c r="H42" s="58"/>
      <c r="I42" s="24"/>
      <c r="J42" s="24"/>
      <c r="K42" s="26"/>
      <c r="L42" s="28"/>
    </row>
    <row r="43" spans="1:12" ht="12.75">
      <c r="A43" s="80">
        <v>38</v>
      </c>
      <c r="B43" s="62" t="s">
        <v>260</v>
      </c>
      <c r="C43" s="62" t="s">
        <v>31</v>
      </c>
      <c r="D43" s="62" t="s">
        <v>33</v>
      </c>
      <c r="E43" s="62" t="s">
        <v>262</v>
      </c>
      <c r="F43" s="81">
        <v>1112947740020</v>
      </c>
      <c r="G43" s="88" t="s">
        <v>266</v>
      </c>
      <c r="H43" s="58"/>
      <c r="I43" s="24"/>
      <c r="J43" s="24"/>
      <c r="K43" s="26"/>
      <c r="L43" s="28"/>
    </row>
    <row r="44" spans="1:12" ht="12.75">
      <c r="A44" s="80">
        <v>39</v>
      </c>
      <c r="B44" s="62" t="s">
        <v>308</v>
      </c>
      <c r="C44" s="62" t="s">
        <v>293</v>
      </c>
      <c r="D44" s="62" t="s">
        <v>304</v>
      </c>
      <c r="E44" s="62" t="s">
        <v>305</v>
      </c>
      <c r="F44" s="81" t="s">
        <v>306</v>
      </c>
      <c r="G44" s="88" t="s">
        <v>307</v>
      </c>
      <c r="H44" s="58"/>
      <c r="I44" s="24"/>
      <c r="J44" s="24"/>
      <c r="K44" s="26"/>
      <c r="L44" s="28"/>
    </row>
    <row r="45" spans="1:12" ht="12.75">
      <c r="A45" s="80">
        <v>40</v>
      </c>
      <c r="B45" s="66" t="s">
        <v>436</v>
      </c>
      <c r="C45" s="84" t="s">
        <v>437</v>
      </c>
      <c r="D45" s="84" t="s">
        <v>33</v>
      </c>
      <c r="E45" s="66" t="s">
        <v>442</v>
      </c>
      <c r="F45" s="85">
        <v>2807948746628</v>
      </c>
      <c r="G45" s="86" t="s">
        <v>443</v>
      </c>
      <c r="H45" s="58"/>
      <c r="I45" s="24"/>
      <c r="J45" s="24"/>
      <c r="K45" s="26"/>
      <c r="L45" s="4"/>
    </row>
    <row r="46" spans="1:12" ht="12.75">
      <c r="A46" s="80">
        <v>41</v>
      </c>
      <c r="B46" s="62" t="s">
        <v>461</v>
      </c>
      <c r="C46" s="62" t="s">
        <v>132</v>
      </c>
      <c r="D46" s="72" t="s">
        <v>33</v>
      </c>
      <c r="E46" s="66" t="s">
        <v>468</v>
      </c>
      <c r="F46" s="85">
        <v>1302948741016</v>
      </c>
      <c r="G46" s="86" t="s">
        <v>129</v>
      </c>
      <c r="H46" s="58"/>
      <c r="I46" s="24"/>
      <c r="J46" s="24"/>
      <c r="K46" s="26"/>
      <c r="L46" s="4"/>
    </row>
    <row r="47" spans="1:12" ht="12.75">
      <c r="A47" s="80">
        <v>42</v>
      </c>
      <c r="B47" s="62" t="s">
        <v>270</v>
      </c>
      <c r="C47" s="62" t="s">
        <v>166</v>
      </c>
      <c r="D47" s="62" t="s">
        <v>76</v>
      </c>
      <c r="E47" s="62" t="s">
        <v>275</v>
      </c>
      <c r="F47" s="81">
        <v>2604948741628</v>
      </c>
      <c r="G47" s="82" t="s">
        <v>276</v>
      </c>
      <c r="H47" s="58"/>
      <c r="I47" s="24"/>
      <c r="J47" s="24"/>
      <c r="K47" s="26"/>
      <c r="L47" s="28"/>
    </row>
    <row r="48" spans="1:12" ht="12.75">
      <c r="A48" s="80">
        <v>43</v>
      </c>
      <c r="B48" s="62" t="s">
        <v>143</v>
      </c>
      <c r="C48" s="62" t="s">
        <v>586</v>
      </c>
      <c r="D48" s="62" t="s">
        <v>511</v>
      </c>
      <c r="E48" s="62" t="s">
        <v>144</v>
      </c>
      <c r="F48" s="81">
        <v>1709947741228</v>
      </c>
      <c r="G48" s="82" t="s">
        <v>452</v>
      </c>
      <c r="H48" s="58"/>
      <c r="I48" s="24"/>
      <c r="J48" s="24"/>
      <c r="K48" s="26"/>
      <c r="L48" s="4"/>
    </row>
    <row r="49" spans="1:12" ht="12.75">
      <c r="A49" s="80">
        <v>44</v>
      </c>
      <c r="B49" s="66" t="s">
        <v>395</v>
      </c>
      <c r="C49" s="83" t="s">
        <v>31</v>
      </c>
      <c r="D49" s="84" t="s">
        <v>135</v>
      </c>
      <c r="E49" s="66" t="s">
        <v>406</v>
      </c>
      <c r="F49" s="85">
        <v>1103948740025</v>
      </c>
      <c r="G49" s="86" t="s">
        <v>407</v>
      </c>
      <c r="H49" s="58"/>
      <c r="I49" s="24"/>
      <c r="J49" s="24"/>
      <c r="K49" s="26"/>
      <c r="L49" s="28"/>
    </row>
    <row r="50" spans="1:12" ht="12.75">
      <c r="A50" s="80">
        <v>45</v>
      </c>
      <c r="B50" s="62" t="s">
        <v>484</v>
      </c>
      <c r="C50" s="62" t="s">
        <v>470</v>
      </c>
      <c r="D50" s="62" t="s">
        <v>478</v>
      </c>
      <c r="E50" s="62" t="s">
        <v>479</v>
      </c>
      <c r="F50" s="87" t="s">
        <v>480</v>
      </c>
      <c r="G50" s="82" t="s">
        <v>481</v>
      </c>
      <c r="H50" s="58"/>
      <c r="I50" s="24"/>
      <c r="J50" s="24"/>
      <c r="K50" s="26"/>
      <c r="L50" s="28"/>
    </row>
    <row r="51" spans="1:12" ht="12.75">
      <c r="A51" s="80">
        <v>46</v>
      </c>
      <c r="B51" s="62" t="s">
        <v>131</v>
      </c>
      <c r="C51" s="62" t="s">
        <v>31</v>
      </c>
      <c r="D51" s="62" t="s">
        <v>217</v>
      </c>
      <c r="E51" s="62" t="s">
        <v>218</v>
      </c>
      <c r="F51" s="81">
        <v>1508948741218</v>
      </c>
      <c r="G51" s="82" t="s">
        <v>221</v>
      </c>
      <c r="H51" s="58"/>
      <c r="I51" s="24"/>
      <c r="J51" s="24"/>
      <c r="K51" s="26"/>
      <c r="L51" s="28"/>
    </row>
    <row r="52" spans="1:12" ht="12.75">
      <c r="A52" s="80">
        <v>47</v>
      </c>
      <c r="B52" s="62" t="s">
        <v>246</v>
      </c>
      <c r="C52" s="62" t="s">
        <v>31</v>
      </c>
      <c r="D52" s="62" t="s">
        <v>217</v>
      </c>
      <c r="E52" s="62" t="s">
        <v>256</v>
      </c>
      <c r="F52" s="81">
        <v>2302948740048</v>
      </c>
      <c r="G52" s="88" t="s">
        <v>257</v>
      </c>
      <c r="H52" s="58"/>
      <c r="I52" s="24"/>
      <c r="J52" s="24"/>
      <c r="K52" s="26"/>
      <c r="L52" s="4"/>
    </row>
    <row r="53" spans="1:12" ht="12.75">
      <c r="A53" s="80">
        <v>48</v>
      </c>
      <c r="B53" s="62" t="s">
        <v>173</v>
      </c>
      <c r="C53" s="62" t="s">
        <v>171</v>
      </c>
      <c r="D53" s="62" t="s">
        <v>116</v>
      </c>
      <c r="E53" s="62" t="s">
        <v>172</v>
      </c>
      <c r="F53" s="81" t="s">
        <v>174</v>
      </c>
      <c r="G53" s="88" t="s">
        <v>175</v>
      </c>
      <c r="H53" s="58"/>
      <c r="I53" s="24"/>
      <c r="J53" s="24"/>
      <c r="K53" s="26"/>
      <c r="L53" s="4"/>
    </row>
    <row r="54" spans="1:12" ht="13.5" thickBot="1">
      <c r="A54" s="80">
        <v>49</v>
      </c>
      <c r="B54" s="62" t="s">
        <v>392</v>
      </c>
      <c r="C54" s="62" t="s">
        <v>212</v>
      </c>
      <c r="D54" s="62" t="s">
        <v>36</v>
      </c>
      <c r="E54" s="62" t="s">
        <v>378</v>
      </c>
      <c r="F54" s="81">
        <v>704948740033</v>
      </c>
      <c r="G54" s="88" t="s">
        <v>379</v>
      </c>
      <c r="H54" s="59"/>
      <c r="I54" s="23"/>
      <c r="J54" s="23"/>
      <c r="K54" s="27"/>
      <c r="L54" s="4"/>
    </row>
    <row r="55" spans="1:12" ht="12.75">
      <c r="A55" s="80">
        <v>50</v>
      </c>
      <c r="B55" s="62" t="s">
        <v>461</v>
      </c>
      <c r="C55" s="62" t="s">
        <v>132</v>
      </c>
      <c r="D55" s="84" t="s">
        <v>36</v>
      </c>
      <c r="E55" s="66" t="s">
        <v>466</v>
      </c>
      <c r="F55" s="85">
        <v>2506948741219</v>
      </c>
      <c r="G55" s="86" t="s">
        <v>467</v>
      </c>
      <c r="L55" s="29"/>
    </row>
    <row r="56" spans="1:12" ht="12.75">
      <c r="A56" s="80">
        <v>51</v>
      </c>
      <c r="B56" s="91" t="s">
        <v>330</v>
      </c>
      <c r="C56" s="62" t="s">
        <v>31</v>
      </c>
      <c r="D56" s="92" t="s">
        <v>60</v>
      </c>
      <c r="E56" s="62" t="s">
        <v>340</v>
      </c>
      <c r="F56" s="97" t="s">
        <v>539</v>
      </c>
      <c r="G56" s="93" t="s">
        <v>540</v>
      </c>
      <c r="L56" s="29"/>
    </row>
    <row r="57" spans="1:12" ht="12.75">
      <c r="A57" s="80">
        <v>52</v>
      </c>
      <c r="B57" s="62" t="s">
        <v>330</v>
      </c>
      <c r="C57" s="62" t="s">
        <v>31</v>
      </c>
      <c r="D57" s="62" t="s">
        <v>329</v>
      </c>
      <c r="E57" s="62" t="s">
        <v>341</v>
      </c>
      <c r="F57" s="97" t="s">
        <v>342</v>
      </c>
      <c r="G57" s="63" t="s">
        <v>541</v>
      </c>
      <c r="L57" s="29"/>
    </row>
    <row r="58" spans="1:12" ht="12.75">
      <c r="A58" s="80">
        <v>53</v>
      </c>
      <c r="B58" s="91" t="s">
        <v>330</v>
      </c>
      <c r="C58" s="62" t="s">
        <v>31</v>
      </c>
      <c r="D58" s="62" t="s">
        <v>76</v>
      </c>
      <c r="E58" s="94" t="s">
        <v>542</v>
      </c>
      <c r="F58" s="98" t="s">
        <v>543</v>
      </c>
      <c r="G58" s="95" t="s">
        <v>544</v>
      </c>
      <c r="L58" s="29"/>
    </row>
    <row r="59" spans="1:12" ht="12.75">
      <c r="A59" s="80">
        <v>54</v>
      </c>
      <c r="B59" s="91" t="s">
        <v>330</v>
      </c>
      <c r="C59" s="62" t="s">
        <v>31</v>
      </c>
      <c r="D59" s="62" t="s">
        <v>60</v>
      </c>
      <c r="E59" s="94" t="s">
        <v>545</v>
      </c>
      <c r="F59" s="98" t="s">
        <v>546</v>
      </c>
      <c r="G59" s="95" t="s">
        <v>547</v>
      </c>
      <c r="L59" s="29"/>
    </row>
    <row r="60" spans="1:12" ht="12.75">
      <c r="A60" s="80">
        <v>55</v>
      </c>
      <c r="B60" s="91" t="s">
        <v>330</v>
      </c>
      <c r="C60" s="62" t="s">
        <v>31</v>
      </c>
      <c r="D60" s="62" t="s">
        <v>548</v>
      </c>
      <c r="E60" s="94" t="s">
        <v>549</v>
      </c>
      <c r="F60" s="98" t="s">
        <v>550</v>
      </c>
      <c r="G60" s="96" t="s">
        <v>551</v>
      </c>
      <c r="L60" s="29"/>
    </row>
    <row r="61" spans="1:12" ht="13.5" thickBot="1">
      <c r="A61" s="89">
        <v>56</v>
      </c>
      <c r="B61" s="78" t="s">
        <v>289</v>
      </c>
      <c r="C61" s="78"/>
      <c r="D61" s="78"/>
      <c r="E61" s="78" t="s">
        <v>290</v>
      </c>
      <c r="F61" s="79">
        <v>1711947741613</v>
      </c>
      <c r="G61" s="90"/>
      <c r="L61" s="29"/>
    </row>
    <row r="62" spans="2:12" ht="12.75">
      <c r="B62" s="54"/>
      <c r="C62" s="54"/>
      <c r="L62" s="29"/>
    </row>
    <row r="63" spans="1:12" s="29" customFormat="1" ht="12.75">
      <c r="A63" s="36"/>
      <c r="B63" s="41"/>
      <c r="C63" s="42"/>
      <c r="D63" s="42"/>
      <c r="E63" s="35"/>
      <c r="F63" s="41"/>
      <c r="G63" s="35"/>
      <c r="H63" s="42"/>
      <c r="I63" s="42"/>
      <c r="J63" s="42"/>
      <c r="L63" s="43"/>
    </row>
    <row r="64" spans="1:12" s="29" customFormat="1" ht="12.75">
      <c r="A64" s="36"/>
      <c r="B64" s="40" t="s">
        <v>487</v>
      </c>
      <c r="C64" s="38"/>
      <c r="D64" s="183"/>
      <c r="E64" s="182"/>
      <c r="F64" s="182"/>
      <c r="G64" s="39"/>
      <c r="H64" s="42"/>
      <c r="I64" s="42"/>
      <c r="J64" s="42"/>
      <c r="L64" s="43"/>
    </row>
    <row r="65" spans="2:12" ht="12.75">
      <c r="B65" s="4"/>
      <c r="C65" s="38"/>
      <c r="D65" s="183"/>
      <c r="E65" s="182"/>
      <c r="F65" s="182"/>
      <c r="G65" s="41" t="s">
        <v>488</v>
      </c>
      <c r="L65" s="29"/>
    </row>
    <row r="66" spans="2:12" ht="12.75">
      <c r="B66" s="41" t="s">
        <v>636</v>
      </c>
      <c r="C66" s="42"/>
      <c r="D66" s="183"/>
      <c r="E66" s="182"/>
      <c r="F66" s="182"/>
      <c r="G66" s="44" t="s">
        <v>489</v>
      </c>
      <c r="L66" s="29"/>
    </row>
    <row r="67" spans="2:12" ht="12.75">
      <c r="B67" s="41" t="s">
        <v>486</v>
      </c>
      <c r="C67" s="42"/>
      <c r="D67" s="183"/>
      <c r="E67" s="182"/>
      <c r="F67" s="182"/>
      <c r="G67" s="44"/>
      <c r="L67" s="29"/>
    </row>
    <row r="68" spans="2:7" ht="12.75">
      <c r="B68" s="183"/>
      <c r="C68" s="183"/>
      <c r="D68" s="183"/>
      <c r="E68" s="182"/>
      <c r="F68" s="182"/>
      <c r="G68" s="183"/>
    </row>
  </sheetData>
  <sheetProtection/>
  <protectedRanges>
    <protectedRange sqref="F55 F37" name="Range1"/>
    <protectedRange sqref="F61 F38" name="Range1_1"/>
    <protectedRange sqref="F56" name="Range1_6"/>
    <protectedRange sqref="F57" name="Range1_1_3"/>
    <protectedRange sqref="F58" name="Range1_2_3"/>
    <protectedRange sqref="F59" name="Range1_3_2"/>
    <protectedRange sqref="F60" name="Range1_4_2"/>
  </protectedRanges>
  <mergeCells count="3">
    <mergeCell ref="H28:J28"/>
    <mergeCell ref="A1:G1"/>
    <mergeCell ref="A2:G3"/>
  </mergeCells>
  <dataValidations count="1">
    <dataValidation type="textLength" operator="equal" allowBlank="1" showInputMessage="1" showErrorMessage="1" prompt="Унети ЈМБГ" error="Morate uneti 13 znakova za matični broj." sqref="F37:F38 F55:F61">
      <formula1>13</formula1>
    </dataValidation>
  </dataValidations>
  <printOptions horizontalCentered="1"/>
  <pageMargins left="0" right="0" top="1" bottom="1" header="0.5" footer="0.5"/>
  <pageSetup horizontalDpi="600" verticalDpi="600" orientation="landscape" paperSize="9" r:id="rId1"/>
  <headerFooter alignWithMargins="0">
    <oddHeader>&amp;LТабела бр.4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stmica@ptt.yu</dc:creator>
  <cp:keywords/>
  <dc:description/>
  <cp:lastModifiedBy>sr</cp:lastModifiedBy>
  <cp:lastPrinted>2012-08-28T11:51:55Z</cp:lastPrinted>
  <dcterms:created xsi:type="dcterms:W3CDTF">2010-08-04T10:45:52Z</dcterms:created>
  <dcterms:modified xsi:type="dcterms:W3CDTF">2012-09-26T12:56:53Z</dcterms:modified>
  <cp:category/>
  <cp:version/>
  <cp:contentType/>
  <cp:contentStatus/>
</cp:coreProperties>
</file>